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明细表" sheetId="1" r:id="rId1"/>
    <sheet name="汇总表" sheetId="2" r:id="rId2"/>
  </sheets>
  <definedNames>
    <definedName name="_xlnm._FilterDatabase" localSheetId="0" hidden="1">明细表!$C$3:$D$89</definedName>
    <definedName name="_xlnm.Print_Titles" localSheetId="0">明细表!$3:$4</definedName>
    <definedName name="_xlnm.Print_Area" localSheetId="0">明细表!$D$1:$Z$89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<sst xmlns="http://schemas.openxmlformats.org/spreadsheetml/2006/main" count="387" uniqueCount="247">
  <si>
    <t>附件</t>
  </si>
  <si>
    <t>林芝市巴宜区2026年常态化帮扶补助资金项目计划明细表</t>
  </si>
  <si>
    <t>序号</t>
  </si>
  <si>
    <t>地市县区</t>
  </si>
  <si>
    <t>项目名称</t>
  </si>
  <si>
    <t>项目地点</t>
  </si>
  <si>
    <t>项目建设内容（项目总体情况、可行性、必要性)</t>
  </si>
  <si>
    <t>项目性质（新建/续建）</t>
  </si>
  <si>
    <t>拟建议法人单位</t>
  </si>
  <si>
    <t>资金情况（万元）</t>
  </si>
  <si>
    <t>计划发放                   劳务报酬                    （万元）</t>
  </si>
  <si>
    <t xml:space="preserve">经营性产业项目尽职调查报告及利益联结等情况 </t>
  </si>
  <si>
    <t>效益分析</t>
  </si>
  <si>
    <t>前期工作情况</t>
  </si>
  <si>
    <t>备注</t>
  </si>
  <si>
    <t>产业项目分类。1.种植类、2养殖类、3.加工类、4商贸流通类、5乡村旅游类、6.产业配套基础设施类、7其他</t>
  </si>
  <si>
    <t>基础设施分类。1.水利、2.电力、3.交通、4.通讯网络、5.危房改造、6.其他</t>
  </si>
  <si>
    <t>宜居宜业和美乡村建设。1.宜居宜业和美村、2.人居环境整治项目、3新风貌</t>
  </si>
  <si>
    <t>搬迁后扶类。1.易地搬迁、2。抵边搬迁、3.三岩搬迁、4.极高海拔搬迁</t>
  </si>
  <si>
    <t>总投资</t>
  </si>
  <si>
    <t>国家投资</t>
  </si>
  <si>
    <t>群众自筹</t>
  </si>
  <si>
    <t>其他</t>
  </si>
  <si>
    <t>林芝市合计：</t>
  </si>
  <si>
    <t>（一）生产发展类（含产业基础设施配套类）</t>
  </si>
  <si>
    <t>（二）小型公益性基础设施类</t>
  </si>
  <si>
    <t>（三）巩固提升类（人居环境整治）</t>
  </si>
  <si>
    <t>（四）宜居宜业和美乡村（整村推进类）</t>
  </si>
  <si>
    <t>（五）扶贫贷款贴息类</t>
  </si>
  <si>
    <t>（六）培训类</t>
  </si>
  <si>
    <t>（七）其他类</t>
  </si>
  <si>
    <t>市级</t>
  </si>
  <si>
    <t>林芝市</t>
  </si>
  <si>
    <t>易贡茶场标准化茶叶成品仓储建设项目</t>
  </si>
  <si>
    <t>易贡茶场（茶叶二队）</t>
  </si>
  <si>
    <t xml:space="preserve">
项目总体情况：根据《自治区农业农村厅关于做好 2026年财政常态化帮扶补助资金项目前期工作的通知》文件要求，进一步发展生态导向特色优势区，推广标准化生产技术模式，建设低氟健康茶标准化生产基地，打造全国知名高山有机茶产区。1.建设内容：项目总占地1242平方米，建筑面积1065平方米。其中仓库主体建设：采用坚固耐用的钢筋混凝土结构。地面做到硬实、平整，用防潮、防尘材料处理；墙壁与天花板使用易清洁、无毒、浅色且不易脱落的装修材料；屋顶具备优质防水、防潮及隔热性能，避免雨水渗漏危及茶叶品质。仓库分区设置：依据运营需求划分不同功能区，除核心成品存储区外，常设检验区，配置茶叶检验设备，检验出入库茶叶品质等。温湿度控制设施：配置专业温湿度控制器与相关设备，实时监测并精准调节环境温湿度，维持适宜茶叶储存的状态。建设冷库，装配适配的制冷机组、保温门及自动控制系统等。通风系统：安装通风设备，保障仓库内空气流通，规避因潮湿或空气不流动致使茶叶受潮、发霉或串味等状况。安全防护设施：配备消防设备，安装防盗系统，全方位保护仓库及茶叶成品的安全。信息化管理系统：引入仓储管理系统等技术，达成茶叶入库、出库、库存管理的数字化与智能化，实现精准批次追踪，提升仓库管理效率。建设地点：易贡茶场茶叶二队。
可行性：一是技术可行。易贡茶场现有占地约5000平方米的茶叶加工厂一座，茶园5350亩，每年藏茶产能40万斤，名优细茶产能6万斤。项目建成后，可以解决茶场仓储能力不足的问题，从而提高产品品质，提升产品营销能力。二是市场可行。目前西藏自治区的藏传市场需求量超过1万吨，而目前茶场受制于仓储能力，每年仅能满足约20万斤的藏茶和名优茶生产储存。项目建成后，茶场可大幅提高藏茶和名优茶生产产量，提高茶叶产品仓储能力，提升产品品质，提高茶场在茶叶市场中的竞争能力，提高产品销售能力。三是用地有保障。该项目拟建设地点的土地属于茶场自有的老旧房屋，土地属性属于建设用地，不存在用地手续方面的问题。
必要性：一是进一步落实农业部、西藏自治区、林芝市委市政府关于发展茶产业的重大决策部署，将茶场建设成为全区标志性的现代化茶叶生产企业。二是全面提高产品物流仓储水平。目前茶场现有的仓储面积满足不了市场需求，也受制于没有高标准的茶叶仓储能力，每年的藏茶储存、名优茶储存面临极大的困难，造成大量产品浪费。通过实施该项目以满足产品仓存、供货需求、食品安全的需要。项目建成后，可以提高公司产品生产储存能力，优化产品生产结构，实现货物的快速存储、拣选和装载,缩短物流周期,提高物流效率。三是助力打造高标准高原有机茶生产基地。通过实施该项目，一方面为茶场在产品物流仓储方面补齐短板，提高产品的生产能力，提高企业效益，增加当地职工群众茶叶收入。</t>
  </si>
  <si>
    <t>新建</t>
  </si>
  <si>
    <t>林芝农垦易贡茶业有限公司</t>
  </si>
  <si>
    <t>联农带农方式
（一）项目中联农方案
1.吸纳当地茶农和群众劳动力稳定就业情况
本项目预计工期为9个月，用工人数约为22人，高峰可达42人，可为易贡茶场提供40%的就业岗位。
2.促进茶农共享资产收益情况
项目施工期间，施工单位向易贡茶场当地茶农及群众预计租赁挖掘机、装载机等大型机械费约65万元。
（二）项目建成后联农方案
1.吸纳农村劳动力稳定就业情况
项目完成后，直接带动当地186名茶农采购茶青应采尽采，带动加工厂5名工作人员就业。
2.促进农户共享资产收益情况
直接带动当地茶农采购茶青625吨，年人均增收1.2万元。带动加工厂22名工作人员就业增收，年人均增收2.3万元，带动公司经济增长等。</t>
  </si>
  <si>
    <t>经济效益
项目投产后，可满足茶场年生产藏茶40万斤的储存需求，同时提高各类茶叶产品的品质，通过项目投产辐射带动茶场5家自营店、经销商等，可实现年茶叶增收产品销售250万元以上。
社会效益
带动当地186名茶农采购茶青625吨，年人均增收1.2万元。带动加工厂22名工作人员增收，年人均增收2.3万元。增加加工厂临时工5名就业，年人均收入2.5万元。
生态效益
加强食品安全，提高产品质量，以及本项目制定了生态环境保护实施方案，做好环境保护工作。境保护实施方案，做好环境保护工作。</t>
  </si>
  <si>
    <t>目前完成可研及初步设计编制，用地手续齐全</t>
  </si>
  <si>
    <t>2025年库内项目</t>
  </si>
  <si>
    <t>易贡茶场高原有机茶标准化生产基地建设项目</t>
  </si>
  <si>
    <t>易贡茶场</t>
  </si>
  <si>
    <t xml:space="preserve">
项目总体情况：根据《自治区农业农村厅关于做好 2026年财政常态化帮扶补助资金项目前期工作的通知》文件要求，进一步发展生态导向特色优势区，推广标准化生产技术模式，建设低氟健康茶标准化生产基地，打造全国知名高山有机茶产区。经茶场多年经营，现茶田土壤问题越发严峻，土壤中微量元素如镁、锌、硼等也存在不同程度的缺乏，严重影响茶树的正常生长和茶叶品质，加上茶园排水设施不全，容易积水、导致根系腐烂，产量下降，需大面积的补种藏茶1号茶苗，修复缺株断行的茶园，尽快提升老茶园的整体台刈，确保产量提升，提高企业效益。建设内容：项目占地共1200亩，其中在茶叶一队7号茶田200亩茶树补栽、排水沟硬化；对茶叶一队8号450亩、二队200亩、三队200亩、单卡队100亩进行茶园土壤改良、以及建设各生产连队沤肥基地、茶园灌溉、茶园台刈；在茶叶2队建设50亩的茶树品种园；对加工厂老厂房的屋顶、内部以及周围环境完成标准化提升改造。建设地点：茶叶一队、二队、三队及单卡队。
可行性：一是技术可行。如土壤改良（如增施有机肥、测土配方施肥）、排水沟硬化、茶树台刈、灌溉系统建设等均为农业领域成熟技术，无需突破复杂技术壁垒。二是资源可行。沤肥基地可利用茶园修剪枝条、周边农作物秸秆等废弃物，原料易获取；品种园可与农业科研院所合作引种，资源渠道稳定。
必要性：一是茶园品质提升的根本前提:进行土壤改良后，解决长期种植导致的土壤板结、肥力下降问题，是提升茶叶香气、口感等核心品质的根本前提。二是茶园可持续发展的必要措施，补栽可修复缺株断行的茶园，保证产量；台刈能更新老化茶树，恢复树势，避免因树龄过大导致的产量锐减、品质下滑。三是茶园基础设施的保障：硬化排水沟的建设可有效防止雨季积水烂根，灌溉系统建设能应对旱季缺水，两者结合可消除“靠天吃饭”的风险，保障茶园生产稳定性。四是建设茶树品种园与沤肥基地：品种园可引种、筛选更优质、抗寒、抗病的茶树品种，为后续茶园升级储备资源；沤肥基地能提供有机天然肥料，契合当前绿色、有机茶叶的市场需求，提升产品附加值。</t>
  </si>
  <si>
    <t>（一）项目中联农方案
1.吸纳当地茶农和待业青年劳动力情况
本项目预计工期为10个月，用工人数约为212人，高峰可达240人，可为易贡茶场茶农及待业青年收益增长30%的收入。
2.促进茶农及待业青年共享收益情况
项目施工期间，施工单位向易贡茶场当地茶农及待业青年预计租赁机械费约25万元。
（二）项目建成后联农方案
1.吸纳年轻劳动力稳定就业情况
项目完成后，茶园每年能提升10%的产量，提高产品的生产能力，提高企业效益，增加当地职工及待业青年茶青鲜叶收入。</t>
  </si>
  <si>
    <t>经济效益：项目实施后，随着产量和品质的提高，每年可增加212名茶农收入，同时降低生产成本，提高茶园的经济效益。此外，项目的实施还将带动当地茶叶加工、销售等相关产业的发展，增加就业机会，促进农民增收。
 生态效益：补栽茶树可以增加茶园植被覆盖率，减少水土流失，改善土壤结构，可提高土壤肥力，促进茶园生态系统的平衡和稳定。建设沤肥基地可有效利用茶树修剪枝条、农作物秸秆等，促进农业废弃物循环利用，具有良好的生态效益。
 社会效益：通过项目的实施，将提高当地茶农的种植技术水平和管理能力，增强茶农的市场意识和竞争意识，促进当地茶叶产业的健康发展。此外，项目的实施还将为当地农村经济发展注入新的活力，促进农村社会的和谐稳定。</t>
  </si>
  <si>
    <t>西藏首块规模茶田保护提升项目</t>
  </si>
  <si>
    <t>易贡茶场一号茶田</t>
  </si>
  <si>
    <t>项目总体情况：易贡茶场一号茶田占地100亩，主要建设内容：1.茶树资源保护：对老茶树进行全面普查，详细记录树龄、生长状况、品种特征等信息并建立档案。2.基础设施完善：对茶田的灌溉系统进行升级，引入滴灌、喷灌等节水灌溉技术，保证茶树生长所需水分精准供应。完善排水设施，避免雨季积水对茶树根系造成损害。此外，还需修缮和拓宽茶田内的道路，便于茶叶采摘、运输以及农业机械通行，提高生产效率。3.加强对茶田土壤的保护与改良，定期检测土壤肥力和酸碱度，合理施用有机肥和生物菌肥，改善土壤结构，提升土壤肥力。4.茶文化传承与展示：深入挖掘西藏首块茶田的历史文化内涵，收集整理与茶田相关的历史资料、故事传说、制茶技艺等。通过建设茶文化博物馆、展示馆，利用实物、图片、多媒体等形式进行展示，让游客和当地居民更直观地了解西藏茶文化的发展历程。同时，开展茶文化活动等。 可行性：一是生态茶园建设技术可行。易贡茶场在高原生态茶园茶树种植、茶树生态栽培、病虫害绿色防控、灌溉排水等技术成熟。二是资源与条件可行。一号茶田位于303省道旁，便于开展施工及管护工作，同时茶田附近有国网电力和高山积雪融水，可接通电力和引山水灌溉茶田。三是茶叶销售市场可行。一号茶田是1963年十八军正式开垦出西藏第一块成规模茶田，结合其红色文件历史基因和独特的高原生太有机茶特色，市场推广前景广阔。必要性：一项目的建设进一步落实农业农村厅关于建设“三区三带”以生态为导向的高原特色产品优势区，推广西藏首块高原生态有机茶，擦亮易贡茶场茶叶品牌；二项目的建设是将“以茶促旅、以旅兴茶”的乡村振兴项目做好延续的要求。将西藏首块茶田打造成最美的生态有机茶园，符合了易贡茶场未来茶旅融合乡村旅游发展的核心方向。三项目的建设是保护和记录西藏首块茶田红色历史文化的要求。一号茶田是解放军十八军1963年种植的西藏历史上第一座规模化茶田。易贡茶场作为西藏唯一的国有茶场，其发展历程与解放西藏、建设边疆的红色历史紧密相连。四项目的建设是发展高原特色农产品精深加工、打造西藏茶叶标杆品牌的核心环节。易贡茶场一号茶田拥有世界上海拔最高的珍稀老茶树资源，为易贡茶场开发顶级高原有机茶、树立“西藏高原茶”高端品牌形象提供不可复制的核心原料保障。五项目的建设是是支援促进就业、带动茶场职工群众脱贫致富和增加就业的需要。借鉴成功经验，旅游开发不仅能直接吸引客流，更能有效创造就业岗位。当前，茶场尚有超过30名中青年待业人员。本项目的实施，既能在建设期直接拉动用工，更将在运营阶段持续吸纳本地劳动力，为茶场提供稳定就业机会，助力社会稳定。</t>
  </si>
  <si>
    <t>联农带农方式
（一）项目中联农方案
1.吸纳当地茶农和群众劳动力就业情况
本项目预计工期为5个月，用工人数约为30人，可为易贡茶场提供30%的就业岗位。
2.促进茶农共享资产收益情况
项目施工期间，施工单位向易贡茶场当地茶农及群众预计租赁机械费约30万元。
（二）项目建成后联农方案
1.吸纳农村劳动力稳定就业情况
项目完成后，通过增加日常管护作业直接带动当地群众就业，年增收20万元。</t>
  </si>
  <si>
    <t xml:space="preserve">经济效益
项目投产后，（一）生态保护与可持续发展。保护60年老茶树基因，为选育耐寒品种提供母本。同时老茶田历经60年自然演化，形成适应高海拔（2000-2300米）的独特生态系统，保留原生微生物群落与益虫栖息地，为生态茶园建设提供样板。                     （二）茶产品溢价与品牌差异化。红色文化赋能茶叶品牌，增强了品牌附加值；结合红色IP开发例如“将军茶”，形成独特竞争力，助力茶叶打入高端市场。
（三）文化传承与身份分认同。一是保护了西藏茶文化起源地。易贡茶场拥有“西藏第一块茶田”，是西藏茶产业的物质见证。遗址公园通过划定核心保护区、复原军垦场景（如场景雕塑、木犁），可系统保存藏茶起源记忆，填补西藏农业文化遗产空白。二是强化民族团结纽带。茶田是汉藏交融的象征——从唐代茶马古道贸易到解放军引种茶苗，均体现“茶为媒”的民族情感。遗址公园结合张国华将军雕塑、十八军故事展等红色元素，可深化“民族团结茶”的集体认同，成为爱国主义教育基地。
社会效益
项目实施过程中带动当地群众参工参建约30人，人均增收1.2万元。项目投产后带动群众约5人就业年人均增收4万元。
生态效益
加强食品安全，提高产品质量，以及本项目制定了生态环境保护实施方案，做好环境保护工作。
</t>
  </si>
  <si>
    <t>目前正在编制实施方案，用地手续齐全</t>
  </si>
  <si>
    <t>巴宜区</t>
  </si>
  <si>
    <t>米瑞乡娟姗奶牛到户养殖整村推广项目</t>
  </si>
  <si>
    <t>麦娘麦村、增巴村、米瑞村</t>
  </si>
  <si>
    <r>
      <rPr>
        <b/>
        <sz val="24"/>
        <rFont val="宋体"/>
        <charset val="134"/>
        <scheme val="minor"/>
      </rPr>
      <t>建设内容</t>
    </r>
    <r>
      <rPr>
        <sz val="24"/>
        <rFont val="宋体"/>
        <charset val="134"/>
        <scheme val="minor"/>
      </rPr>
      <t xml:space="preserve">：采购2-2.5岁龄娟姗奶牛151头，到户养殖。
</t>
    </r>
    <r>
      <rPr>
        <b/>
        <sz val="24"/>
        <rFont val="宋体"/>
        <charset val="134"/>
        <scheme val="minor"/>
      </rPr>
      <t>可行性</t>
    </r>
    <r>
      <rPr>
        <sz val="24"/>
        <rFont val="宋体"/>
        <charset val="134"/>
        <scheme val="minor"/>
      </rPr>
      <t xml:space="preserve">：米瑞乡大部分为自然保护区，可用地较少，且米瑞乡到户养殖项目采取“集体管理+到户经营”的利益联结方式较为成熟，能有效增加群众及村集体经济收入。
</t>
    </r>
    <r>
      <rPr>
        <b/>
        <sz val="24"/>
        <rFont val="宋体"/>
        <charset val="134"/>
        <scheme val="minor"/>
      </rPr>
      <t>必要性</t>
    </r>
    <r>
      <rPr>
        <sz val="24"/>
        <rFont val="宋体"/>
        <charset val="134"/>
        <scheme val="minor"/>
      </rPr>
      <t xml:space="preserve">：是巩固和提升畜牧产业在巴宜区畜牧业经济发展中地位的客观要求；是推动巴宜区畜牧业产业结构的战略性调整，培育新的经济增长点的需要；是巴宜区现代畜牧业发展的必然选择和客观要求
</t>
    </r>
    <r>
      <rPr>
        <b/>
        <sz val="24"/>
        <rFont val="宋体"/>
        <charset val="134"/>
        <scheme val="minor"/>
      </rPr>
      <t>经营主体</t>
    </r>
    <r>
      <rPr>
        <sz val="24"/>
        <rFont val="宋体"/>
        <charset val="134"/>
        <scheme val="minor"/>
      </rPr>
      <t>：农户</t>
    </r>
  </si>
  <si>
    <t>米瑞乡人民政府</t>
  </si>
  <si>
    <t>到户项目无需尽职调查，联农带农机制已制定。
建成后到户经营，采取“村集体管理+到户经营”的利益联结方式运营。</t>
  </si>
  <si>
    <t xml:space="preserve">社会效益：项目建成后，能够增加群众的收入来源，改善其生活质量，让群众通过自己的双手致富，也能使脱贫户思想上从“要我致富”到“我要致富”转变观念，增强靠双手勤劳致富的思想。同时，可以辐射带动周边村庄农民群众思想转变。
经济效益：经初步估算每头娟姗奶牛每年能产生5000元左右的经济效益，平均每年能带动户均增收1万元左右。养殖户以每头500元的标准上缴村集体，预计为麦娘麦村33户160人、增巴村79户371人、米瑞村29户110人户均增收1万元及村集体经济创收年15万元。
</t>
  </si>
  <si>
    <t>林芝镇娟姗奶牛到户养殖整村推广项目</t>
  </si>
  <si>
    <t>达则村、曲古村、果若村</t>
  </si>
  <si>
    <r>
      <rPr>
        <b/>
        <sz val="24"/>
        <rFont val="宋体"/>
        <charset val="134"/>
        <scheme val="minor"/>
      </rPr>
      <t>建设内容</t>
    </r>
    <r>
      <rPr>
        <sz val="24"/>
        <rFont val="宋体"/>
        <charset val="134"/>
        <scheme val="minor"/>
      </rPr>
      <t xml:space="preserve">：采购2-2.5岁龄娟姗奶牛106头，到户养殖。
</t>
    </r>
    <r>
      <rPr>
        <b/>
        <sz val="24"/>
        <rFont val="宋体"/>
        <charset val="134"/>
        <scheme val="minor"/>
      </rPr>
      <t>可行性</t>
    </r>
    <r>
      <rPr>
        <sz val="24"/>
        <rFont val="宋体"/>
        <charset val="134"/>
        <scheme val="minor"/>
      </rPr>
      <t xml:space="preserve">：，且林芝镇到户养殖项目采取“村集体管理+到户经营”的利益联结方式已经建立，能有效增加群众及村集体经济收入。
</t>
    </r>
    <r>
      <rPr>
        <b/>
        <sz val="24"/>
        <rFont val="宋体"/>
        <charset val="134"/>
        <scheme val="minor"/>
      </rPr>
      <t>必要性</t>
    </r>
    <r>
      <rPr>
        <sz val="24"/>
        <rFont val="宋体"/>
        <charset val="134"/>
        <scheme val="minor"/>
      </rPr>
      <t xml:space="preserve">：提高村酥油、奶渣产量，优化畜牧业整体结构，增加群众收入和村集体经济收入。
</t>
    </r>
    <r>
      <rPr>
        <b/>
        <sz val="24"/>
        <rFont val="宋体"/>
        <charset val="134"/>
        <scheme val="minor"/>
      </rPr>
      <t>经营主体</t>
    </r>
    <r>
      <rPr>
        <sz val="24"/>
        <rFont val="宋体"/>
        <charset val="134"/>
        <scheme val="minor"/>
      </rPr>
      <t>：农户</t>
    </r>
  </si>
  <si>
    <t>林芝镇人民政府</t>
  </si>
  <si>
    <t>到户项目无需尽职调查。联农带农机制已制定。
建成后到户经营，采取“村集体管理+到户经营”的利益联结方式运营。</t>
  </si>
  <si>
    <t xml:space="preserve">社会效益：项目建成后，能够增加群众的收入来源，改善农牧民生活质量，让群众通过自己的双手致富。
经济效益：提高酥油、奶渣产量。养殖户以每头500元的标准上缴村集体，村集体经济每年可增加5.3万元收入，户均增加收入酥油、奶渣2.09万元。
</t>
  </si>
  <si>
    <t>巴宜区杰麦村厂房修建项目</t>
  </si>
  <si>
    <t>布久乡杰麦村</t>
  </si>
  <si>
    <r>
      <rPr>
        <b/>
        <sz val="24"/>
        <rFont val="宋体"/>
        <charset val="134"/>
        <scheme val="minor"/>
      </rPr>
      <t>建设内容</t>
    </r>
    <r>
      <rPr>
        <sz val="24"/>
        <rFont val="宋体"/>
        <charset val="134"/>
        <scheme val="minor"/>
      </rPr>
      <t xml:space="preserve">：在布久乡杰麦村现有工业用地上修建厂房4座，共计6771平方米,用于加工，仓储物流租赁，配套公共卫生间1座26.24平方米，同时完善室外围墙、给排水、室外总平等附属设施。 雅鲁藏布江水电站建设周期约10-15年，需要大量的水泥、钢材等建筑材料以及设备制造、工程服务等。这将带动林芝市本地建材厂房、机械设备加工厂房、仓储物流厂房等的建设需求，促进相关产业厂房发展。
</t>
    </r>
    <r>
      <rPr>
        <b/>
        <sz val="24"/>
        <rFont val="宋体"/>
        <charset val="134"/>
        <scheme val="minor"/>
      </rPr>
      <t>可行性：</t>
    </r>
    <r>
      <rPr>
        <sz val="24"/>
        <rFont val="宋体"/>
        <charset val="134"/>
        <scheme val="minor"/>
      </rPr>
      <t>1. 土地资源。目前杰麦村拥有现成工业用地，可用于建设厂房，在土地供应方面具备可行性。2. 市场需求。项目建设区有着优越的地理位置，位于林芝市经济开发区，随着经济的发展，对工业厂房的需求持续增长。同时雅鲁藏布江水电站建设周期约10-15年，需要大量的水泥、钢材等建筑材料以及设备制造、工程服务等。这将带动林芝市本地建材厂房、机械设备加工厂房、仓储物流厂房等的建设需求，促进相关产业厂房发展：工程建设将创造大量就业岗位，带动当地商贸、旅游等服务业发展，进而促进商业厂房、服务业厂房的需求增长。同时，水电站的运行维护也需要相关的配套服务，如设备维修厂房、技术服务厂房等也会有一定的发展机遇。周边地区的企业可能需要更多的生产空间，村集体厂房可以满足这一市场需求。可以根据当地产业特点和市场需求，有针对性地建设适合特定行业的厂房，提高出租或出售的可能性。3. 人力资源。农村地区有丰富的劳动力资源，可以为入驻企业提供充足的用工支持。村民经过培训后，可以满足企业的不同用工需求，降低企业的用工成本。</t>
    </r>
    <r>
      <rPr>
        <b/>
        <sz val="24"/>
        <rFont val="宋体"/>
        <charset val="134"/>
        <scheme val="minor"/>
      </rPr>
      <t xml:space="preserve">
必要性：</t>
    </r>
    <r>
      <rPr>
        <sz val="24"/>
        <rFont val="宋体"/>
        <charset val="134"/>
        <scheme val="minor"/>
      </rPr>
      <t xml:space="preserve">1. 发展集体经济。建设村集体厂房可以为村集体带来稳定的经济收入，增强村集体经济实力。通过出租，收取租金，为村里的公共事业和基础设施建设提供资金支持。2. 促进就业。 厂房建成后，可以吸引企业入驻，为村民提供更多的就业机会，增加村民收入。村民在家门口就业，既能照顾家庭，又能减少外出务工的成本和风险。3. 推动产业发展。村集体厂房可以吸引相关产业的企业入驻，形成产业集聚效应，推动当地产业的发展。促进农村产业结构调整，从传统农业向工业和服务业转型，提高农村经济的发展水平。
</t>
    </r>
    <r>
      <rPr>
        <b/>
        <sz val="24"/>
        <rFont val="宋体"/>
        <charset val="134"/>
        <scheme val="minor"/>
      </rPr>
      <t>经营主体</t>
    </r>
    <r>
      <rPr>
        <sz val="24"/>
        <rFont val="宋体"/>
        <charset val="134"/>
        <scheme val="minor"/>
      </rPr>
      <t>：布久乡杰麦村村集体经济组织</t>
    </r>
  </si>
  <si>
    <t>巴宜区农业农村局</t>
  </si>
  <si>
    <t>建成后由村集体经济组织运营管理，无需尽职调查。联农带农机制已制定。
项目建成后引以“承租企业+村集体+低收入村+农户”的方式，其中不低于30%的收益资金帮扶嘎玛片区。</t>
  </si>
  <si>
    <t xml:space="preserve">社会效益：带动周边农户积极参与到农业技术创新、产业结构调整行列中，从而达到带动村集体经济发展的目的。
经济效益：项目建成后，可解决就业岗位，增加当地农牧民经济增收，预计每年增收70万元，同时通过“强村带弱村”的方式，带动巴宜区布久乡嘎玛片区村集体经济发展。
</t>
  </si>
  <si>
    <t>前置手续已办理完成，已下达可研批复。</t>
  </si>
  <si>
    <t>巴宜区布久乡</t>
  </si>
  <si>
    <t>布久乡孜热村民宿项目</t>
  </si>
  <si>
    <t>布久乡孜热村</t>
  </si>
  <si>
    <r>
      <rPr>
        <b/>
        <sz val="24"/>
        <rFont val="宋体"/>
        <charset val="134"/>
        <scheme val="minor"/>
      </rPr>
      <t>建设内容：</t>
    </r>
    <r>
      <rPr>
        <sz val="24"/>
        <rFont val="宋体"/>
        <charset val="134"/>
        <scheme val="minor"/>
      </rPr>
      <t xml:space="preserve">孜热村为林芝市火车站所在地，因火车站征地拆迁，目前无村集体经济，该村以布久乡孜热村整村改造为契机，对原有8户破旧房屋及庭院进行提升改造，庭院内发展庭院经济，打造巴宜区古村落民宿，对约2000平方米房屋进行提升打造并配套相关附属设施，发展家庭民宿。
</t>
    </r>
    <r>
      <rPr>
        <b/>
        <sz val="24"/>
        <rFont val="宋体"/>
        <charset val="134"/>
        <scheme val="minor"/>
      </rPr>
      <t>可行性</t>
    </r>
    <r>
      <rPr>
        <sz val="24"/>
        <rFont val="宋体"/>
        <charset val="134"/>
        <scheme val="minor"/>
      </rPr>
      <t xml:space="preserve">：1.就近的交通条件，该村靠近火车站，有良好的区位优势。2旅游市场增长：林芝市作为旅游城市，随着人们生活水平的提高和对旅游的需求增加，旅游市场不断扩大，建设旅游民宿可以满足游客的住宿需求。3.特色住宿需求：游客对于特色住宿的需求日益增长，村集体建设的旅游民宿可以结合当地特色，提供不同于城市酒店的独特体验。
</t>
    </r>
    <r>
      <rPr>
        <b/>
        <sz val="24"/>
        <rFont val="宋体"/>
        <charset val="134"/>
        <scheme val="minor"/>
      </rPr>
      <t>必要性：</t>
    </r>
    <r>
      <rPr>
        <sz val="24"/>
        <rFont val="宋体"/>
        <charset val="134"/>
        <scheme val="minor"/>
      </rPr>
      <t xml:space="preserve">1.促进乡村旅游发展。旅游民宿的建设可以提升乡村旅游的接待能力和服务水平，满足游客的住宿需求，延长游客的停留时间，促进乡村旅游的发展。带动相关产业发展，如餐饮、购物、娱乐等，增加村民的就业机会和收入来源。2.提升村集体收入。村集体通过建设旅游民宿，可以获得民宿的经营收益，增加村集体的经济实力。同时，民宿的建设和运营也可以带动村集体其他产业的发展，实现多元化经营。
</t>
    </r>
    <r>
      <rPr>
        <b/>
        <sz val="24"/>
        <rFont val="宋体"/>
        <charset val="134"/>
        <scheme val="minor"/>
      </rPr>
      <t>经营主体</t>
    </r>
    <r>
      <rPr>
        <sz val="24"/>
        <rFont val="宋体"/>
        <charset val="134"/>
        <scheme val="minor"/>
      </rPr>
      <t>：林芝林卡旅游开发有限公司</t>
    </r>
  </si>
  <si>
    <t>正在开展尽职调查，联农带农机制已制定。
布久乡孜热村临近林芝市火车站，交通便利，项目建成后采取“企业+村集体+群众”的利益联结模式。预计年带动增收50万元以上。</t>
  </si>
  <si>
    <t>社会效益：孜热村临近林芝市火车站，民宿的建设与运营有助于提升村庄的整体形象和基础设施水平，改善村民的生活环境，增强村民的归属感和幸福感。此外，民宿还能吸引更多的游客前来，促进文化交流，丰富村民的精神文化生活。从长远来看，这种模式有利于推动乡村振兴，实现农村产业融合发展，为村庄的可持续发展奠定坚实基础。
经济效益：民宿运营能为村民带来稳定的收入和就业机会，增加村民的经济收入，同时带动当地餐饮、购物等服务业发展，促进经济增长能帮助村内年增收50万元以上。</t>
  </si>
  <si>
    <t>巴宜区百巴镇章巴村娟姗奶牛到户养殖整村推广项目</t>
  </si>
  <si>
    <t>百巴镇章巴村</t>
  </si>
  <si>
    <r>
      <rPr>
        <b/>
        <sz val="24"/>
        <rFont val="宋体"/>
        <charset val="134"/>
        <scheme val="minor"/>
      </rPr>
      <t>建设内容：</t>
    </r>
    <r>
      <rPr>
        <sz val="24"/>
        <rFont val="宋体"/>
        <charset val="134"/>
        <scheme val="minor"/>
      </rPr>
      <t xml:space="preserve">采购2-2.5岁龄娟姗奶68头，到户养殖。
</t>
    </r>
    <r>
      <rPr>
        <b/>
        <sz val="24"/>
        <rFont val="宋体"/>
        <charset val="134"/>
        <scheme val="minor"/>
      </rPr>
      <t>可行性</t>
    </r>
    <r>
      <rPr>
        <sz val="24"/>
        <rFont val="宋体"/>
        <charset val="134"/>
        <scheme val="minor"/>
      </rPr>
      <t xml:space="preserve">：百巴镇为我区养殖大镇通过实施到户养殖项目采取“集体管理+到户经营”的利益联结方式技能有效增加群众增收又能增加村集体经济收入。
</t>
    </r>
    <r>
      <rPr>
        <b/>
        <sz val="24"/>
        <rFont val="宋体"/>
        <charset val="134"/>
        <scheme val="minor"/>
      </rPr>
      <t>必要性</t>
    </r>
    <r>
      <rPr>
        <sz val="24"/>
        <rFont val="宋体"/>
        <charset val="134"/>
        <scheme val="minor"/>
      </rPr>
      <t xml:space="preserve">：是巩固和提升畜牧产业在巴宜区畜牧业经济发展中地位的客观要求；是推动巴宜区畜牧业产业结构的战略性调整，培育新的经济增长点的需要；是巴宜区现代畜牧业发展的必然选择和客观要求。
</t>
    </r>
    <r>
      <rPr>
        <b/>
        <sz val="24"/>
        <rFont val="宋体"/>
        <charset val="134"/>
        <scheme val="minor"/>
      </rPr>
      <t>经营主体</t>
    </r>
    <r>
      <rPr>
        <sz val="24"/>
        <rFont val="宋体"/>
        <charset val="134"/>
        <scheme val="minor"/>
      </rPr>
      <t>：农牧民</t>
    </r>
  </si>
  <si>
    <t>百巴镇人民政府</t>
  </si>
  <si>
    <t xml:space="preserve">
社会效益：项目建成后，能够增加群众的收入来源，改善其生活质量，让群众通过自己的双手致富，也能使脱贫户思想上从“要我致富”到“我要致富”转变观念，增强靠双手勤劳致富的思想。同时，可以辐射带动周边村庄农民群众思想转变。
经济效益：经初步估算每头奶牛每年能产生5000元左右的经济效益。养殖户以每头500元的标准上缴村集体，村集体经济每年可增加6.8万元收入</t>
  </si>
  <si>
    <t>巴宜区百巴镇折巴村高标准果园建设项目</t>
  </si>
  <si>
    <t>百巴镇折巴村</t>
  </si>
  <si>
    <r>
      <rPr>
        <b/>
        <sz val="24"/>
        <rFont val="宋体"/>
        <charset val="134"/>
        <scheme val="minor"/>
      </rPr>
      <t>建设内容</t>
    </r>
    <r>
      <rPr>
        <sz val="24"/>
        <rFont val="宋体"/>
        <charset val="134"/>
        <scheme val="minor"/>
      </rPr>
      <t xml:space="preserve">：对135.63亩苗木基地进行场地清理、土地整治，新建1712.3米网围栏，防草布30701.60平方米，南迦苹果苗10130株，王林苹果苗10129株，固态有机肥692.46吨，水溶肥17.31吨，支撑架135.63亩，室外电气工程，水肥一体化系统，并配套相关附属设施。
</t>
    </r>
    <r>
      <rPr>
        <b/>
        <sz val="24"/>
        <rFont val="宋体"/>
        <charset val="134"/>
        <scheme val="minor"/>
      </rPr>
      <t>可行性：</t>
    </r>
    <r>
      <rPr>
        <sz val="24"/>
        <rFont val="宋体"/>
        <charset val="134"/>
        <scheme val="minor"/>
      </rPr>
      <t xml:space="preserve">有良好的政策支持，市场空间稳定，为改造后的销售提供保障。已有一定的基础设施，减少引种成本，增加苗木生长基础条件。
</t>
    </r>
    <r>
      <rPr>
        <b/>
        <sz val="24"/>
        <rFont val="宋体"/>
        <charset val="134"/>
        <scheme val="minor"/>
      </rPr>
      <t>必要性</t>
    </r>
    <r>
      <rPr>
        <sz val="24"/>
        <rFont val="宋体"/>
        <charset val="134"/>
        <scheme val="minor"/>
      </rPr>
      <t xml:space="preserve">：因村内牲畜较多，对苗木基地造成不小威胁，网围栏的建设能有效保护苗木生长，减少损失。良好的灌溉条件减少因设施落后灌溉不及时导致的生长不良现象。苗木基地的良好生长能增加销售量，帮助群众增收，助力乡村产业振兴。
</t>
    </r>
    <r>
      <rPr>
        <b/>
        <sz val="24"/>
        <rFont val="宋体"/>
        <charset val="134"/>
        <scheme val="minor"/>
      </rPr>
      <t>经营主体：</t>
    </r>
    <r>
      <rPr>
        <sz val="24"/>
        <rFont val="宋体"/>
        <charset val="134"/>
        <scheme val="minor"/>
      </rPr>
      <t>西藏上诚健康产业股份有限公司</t>
    </r>
  </si>
  <si>
    <t>尽职调查已开展，尽职调查报告已形成，联农带农机制已制定。
项目建成后采取“企业+村集体+群众”的利益联结模式。</t>
  </si>
  <si>
    <t>社会效益：通过立架系统及防护网的建设，首先可提高园区内苹果优质率达20%以上，园区每年综合优质果率可达到90%以上，基地能够充分消化村庄闲置劳力，增加群众收入，改善群众生活质量，提高群众幸福感。
经济效益：项目建设期间，可带动当地农牧民群众参与务工劳动，预计通过使用机械、人工等工作方式，创收利润在160万元人民币左右。通过项目建设，前三年可提供总投资额3%的利益分红，中间三年可提供总投资额4%的利益分红，之后可保障每年5%的利益分红。(与第三方签订协议时间约10年）</t>
  </si>
  <si>
    <t>折巴村（伍巴自然村）苗圃基地建设项目“四个一批”（调整）</t>
  </si>
  <si>
    <t>巴宜区更章乡高原林下生态种植项目</t>
  </si>
  <si>
    <t>巴宜区更章乡白玛店村、娘萨村</t>
  </si>
  <si>
    <r>
      <rPr>
        <b/>
        <sz val="24"/>
        <rFont val="宋体"/>
        <charset val="134"/>
        <scheme val="minor"/>
      </rPr>
      <t>建设内容：</t>
    </r>
    <r>
      <rPr>
        <sz val="24"/>
        <rFont val="宋体"/>
        <charset val="134"/>
        <scheme val="minor"/>
      </rPr>
      <t xml:space="preserve">巴宜区林地资源丰富，以林地资源为依托，发展林下资源种植有利于稳定带动当地经济发展、提高当地人口就业率，项目地点位于更章乡娘萨村和白玛店村的3级林地，其中娘萨村200亩，白玛店村350亩，主要为种植藏药材、菌类等。建设藏药材种植基地200亩（黄精等）,菌类350亩（白灵菇等），主要为林下种植,并配套基地基础设施建设。本次投资主要用于基地基础设施建设,主要包括土地清表、土地平整、修建网围栏8000米、网围栏大门6个、灌溉工程9000米、成品集装箱房（设备用房）10个、320立方米储水罐10座，碎石道路1500米等。同时，加强林芝松茸等林下资源品牌打造，以林芝市“一会一街四季”农特产品展示展销为契机，宣传推广“环喜论坛+松茸季”，着力提升林芝林下资源产品影响力。
</t>
    </r>
    <r>
      <rPr>
        <b/>
        <sz val="24"/>
        <rFont val="宋体"/>
        <charset val="134"/>
        <scheme val="minor"/>
      </rPr>
      <t>可行性</t>
    </r>
    <r>
      <rPr>
        <sz val="24"/>
        <rFont val="宋体"/>
        <charset val="134"/>
        <scheme val="minor"/>
      </rPr>
      <t xml:space="preserve">：资源优势显著 ：林芝市森林覆盖率达47.6%，巴宜区作为其辖区，林地资源丰富，可开发的林下经济植物种类众多，为林下种植提供了广阔的空间和丰富的物种选择。政策支持有力 ：林芝市出台了《林芝市加快推进林下经济高质量发展的意见》等政策文件，从法律层面明确发展林下经济与保护森林资源互不矛盾，为巴宜区林下种植项目提供了政策依据和保障。技术支撑坚实 ：目前，巴宜区林下种植面积1358.36亩，其中灵芝种植846亩，不仅有各类高品质的林下仿野生藏药材，还聚集了以自治区级龙头企业西藏奇正藏药股份有限公司、西藏上诚健康产业股份有限公司等为代表的多家精深加工企业，通过“龙头企业+集体经济+合作社+农户”模式，构建起从产到销的全产业链布局，初步形成订单产业销售渠道，目前已有成熟的种植技术和产业链，能够为项目落地奠定扎实基础。
</t>
    </r>
    <r>
      <rPr>
        <b/>
        <sz val="24"/>
        <rFont val="宋体"/>
        <charset val="134"/>
        <scheme val="minor"/>
      </rPr>
      <t>必要性</t>
    </r>
    <r>
      <rPr>
        <sz val="24"/>
        <rFont val="宋体"/>
        <charset val="134"/>
        <scheme val="minor"/>
      </rPr>
      <t xml:space="preserve"> 促进农民增收：林下种植项目可以充分利用巴宜区的林下资源，发展特色种植产业，如灵芝、藏药材等，增加农民的收入来源。推动产业发展 ：林下种植项目可以带动巴宜区相关产业的发展，如农产品加工、销售等，形成完整的产业链，促进产业升级和经济发展。保护生态环境：林下种植项目可以在不破坏森林资源的前提下，充分利用林下土地资源和林荫优势，实现森林资源的可持续利用，促进生态环境的保护和改善。巩固脱贫成果 ：林下种植项目可以为巴宜区的脱贫群众提供稳定的就业机会和收入来源，巩固脱贫攻坚成果，防止返贫。
</t>
    </r>
    <r>
      <rPr>
        <b/>
        <sz val="24"/>
        <rFont val="宋体"/>
        <charset val="134"/>
        <scheme val="minor"/>
      </rPr>
      <t>经营主体</t>
    </r>
    <r>
      <rPr>
        <sz val="24"/>
        <rFont val="宋体"/>
        <charset val="134"/>
        <scheme val="minor"/>
      </rPr>
      <t>:西藏伽希森鞠农业科技有限公司</t>
    </r>
  </si>
  <si>
    <t>正在开展尽职调查，联农带农机制已制定。
该项目以林下资源种植为核心，通过“企业+合作社+农户”的模式。(其中菌包收益分配为3：3：4分配，运营企业30%，合作社30%，农户40%）</t>
  </si>
  <si>
    <t>社会效益:项目建成后，进一步提高产业项目的产出，能够增加群众的收入来源，改善其生活质量，让群众通过自己的双手致富，也能使脱贫户思想上从“要我致富”到“我要致富”转变观念，增强靠双手勤劳致富的思想。
经济效益:经初步估算该项目建成后能增加产业产出，同时提高集体经济。保障年收益不少于项目总投资的3%。</t>
  </si>
  <si>
    <t>巴宜区布久乡嘎玛村和珠曲登村高标准果园建设项目</t>
  </si>
  <si>
    <t>巴宜区布久乡嘎玛村、珠曲登村</t>
  </si>
  <si>
    <r>
      <rPr>
        <b/>
        <sz val="24"/>
        <rFont val="宋体"/>
        <charset val="134"/>
        <scheme val="minor"/>
      </rPr>
      <t>建设内容：</t>
    </r>
    <r>
      <rPr>
        <sz val="24"/>
        <rFont val="宋体"/>
        <charset val="134"/>
        <scheme val="minor"/>
      </rPr>
      <t>珠曲登村80亩果园（种植车厘子50亩、李子30亩）建设避雨棚,嘎玛村80亩果园（车厘子40亩、西梅40亩）建设避雨棚，购置适用于160亩果园的防草布。</t>
    </r>
    <r>
      <rPr>
        <b/>
        <sz val="24"/>
        <rFont val="宋体"/>
        <charset val="134"/>
        <scheme val="minor"/>
      </rPr>
      <t xml:space="preserve">
可行性：</t>
    </r>
    <r>
      <rPr>
        <sz val="24"/>
        <rFont val="宋体"/>
        <charset val="134"/>
        <scheme val="minor"/>
      </rPr>
      <t>政策到位、政府高度重视和有关单位大力配合为项目建设提供了保障；优质的产品，巨大的市场，使项目运行具备巨大的发展空间</t>
    </r>
    <r>
      <rPr>
        <b/>
        <sz val="24"/>
        <rFont val="宋体"/>
        <charset val="134"/>
        <scheme val="minor"/>
      </rPr>
      <t xml:space="preserve">
必要性：</t>
    </r>
    <r>
      <rPr>
        <sz val="24"/>
        <rFont val="宋体"/>
        <charset val="134"/>
        <scheme val="minor"/>
      </rPr>
      <t>通过建设避雨棚能够有效规避雨水对林果的直接影响，减少病虫害发生，保障果实品质与产量。</t>
    </r>
    <r>
      <rPr>
        <b/>
        <sz val="24"/>
        <rFont val="宋体"/>
        <charset val="134"/>
        <scheme val="minor"/>
      </rPr>
      <t xml:space="preserve">
第三方运营企业：</t>
    </r>
    <r>
      <rPr>
        <sz val="24"/>
        <rFont val="宋体"/>
        <charset val="134"/>
        <scheme val="minor"/>
      </rPr>
      <t>西藏圣域农牧农业发展有限公司</t>
    </r>
  </si>
  <si>
    <t>改造</t>
  </si>
  <si>
    <t>布久乡人民政府</t>
  </si>
  <si>
    <t>尽职调查已开展，尽职调查报告已形成，联农带农机制已制定。
项目建成后，由第三方企业进行运营，采取“企业+村集体+群众”的利益联结模式。
第三方运营企业：西藏圣域农牧农业发展有限公司</t>
  </si>
  <si>
    <r>
      <rPr>
        <b/>
        <sz val="24"/>
        <rFont val="宋体"/>
        <charset val="134"/>
        <scheme val="minor"/>
      </rPr>
      <t>社会效益</t>
    </r>
    <r>
      <rPr>
        <sz val="24"/>
        <rFont val="宋体"/>
        <charset val="134"/>
        <scheme val="minor"/>
      </rPr>
      <t xml:space="preserve">：一是项目建成后，能够稳定林芝市的水果市场；二是增加脱贫户的收入来源和就业渠道，改善其生活质量，该项目建成后，将优先吸纳布久乡脱贫户就业，村内的脱贫户都可以前往务工，通过自己的双手致富。也能使脱贫户思想上从“要我致富”到“我要致富”转变观念。增强靠双手勤劳致富的思想。同时，可以辐射带动周边村庄农民群众思想转变。
</t>
    </r>
    <r>
      <rPr>
        <b/>
        <sz val="24"/>
        <rFont val="宋体"/>
        <charset val="134"/>
        <scheme val="minor"/>
      </rPr>
      <t>经济效益</t>
    </r>
    <r>
      <rPr>
        <sz val="24"/>
        <rFont val="宋体"/>
        <charset val="134"/>
        <scheme val="minor"/>
      </rPr>
      <t>：每年群众能够得到项目分红在10万元左右。</t>
    </r>
  </si>
  <si>
    <t>2025年库内未实施项目</t>
  </si>
  <si>
    <t>布久乡嘎玛村到户娟姗奶牛养殖整村推广项目</t>
  </si>
  <si>
    <t>巴宜区嘎玛村</t>
  </si>
  <si>
    <r>
      <rPr>
        <b/>
        <sz val="24"/>
        <rFont val="宋体"/>
        <charset val="134"/>
        <scheme val="minor"/>
      </rPr>
      <t>建设内容</t>
    </r>
    <r>
      <rPr>
        <sz val="24"/>
        <rFont val="宋体"/>
        <charset val="134"/>
        <scheme val="minor"/>
      </rPr>
      <t xml:space="preserve">：采购2-2.5岁龄51头娟姗奶牛，到户养殖。
</t>
    </r>
    <r>
      <rPr>
        <b/>
        <sz val="24"/>
        <rFont val="宋体"/>
        <charset val="134"/>
        <scheme val="minor"/>
      </rPr>
      <t>可行性</t>
    </r>
    <r>
      <rPr>
        <sz val="24"/>
        <rFont val="宋体"/>
        <charset val="134"/>
        <scheme val="minor"/>
      </rPr>
      <t xml:space="preserve">：政策到位、政府高度重视和有关单位大力配合为项目建设提供了保障；较高的畜牧业科技力量使项目建设具有可靠技术支撑体系；优质的产品，巨大的市场，使项目运行具备巨大的发展空间
</t>
    </r>
    <r>
      <rPr>
        <b/>
        <sz val="24"/>
        <rFont val="宋体"/>
        <charset val="134"/>
        <scheme val="minor"/>
      </rPr>
      <t>必要性：</t>
    </r>
    <r>
      <rPr>
        <sz val="24"/>
        <rFont val="宋体"/>
        <charset val="134"/>
        <scheme val="minor"/>
      </rPr>
      <t xml:space="preserve">是巩固和提升畜牧产业在巴宜区畜牧业经济发展中地位的客观要求；是推动巴宜区畜牧业产业结构的战略性调整，能有效帮助村内增收，提高群众养殖积极性；是巴宜区现代畜牧业发展的必然选择和客观要求。
</t>
    </r>
    <r>
      <rPr>
        <b/>
        <sz val="24"/>
        <rFont val="宋体"/>
        <charset val="134"/>
        <scheme val="minor"/>
      </rPr>
      <t>经营主体</t>
    </r>
    <r>
      <rPr>
        <sz val="24"/>
        <rFont val="宋体"/>
        <charset val="134"/>
        <scheme val="minor"/>
      </rPr>
      <t>：农牧民</t>
    </r>
  </si>
  <si>
    <t>到户项目无需尽职调查，联农带农机制已制定。
建成后到户经营，采取村“集体管理+到户经营”的利益联结方式运营</t>
  </si>
  <si>
    <t>社会效益：以村集体为单位修建养殖场购置51头娟姗奶牛，可实现规模化养殖，提高肉牛品质与产量。肉牛出栏后能为村集体带来可观经济收益，增加村民分红。同时，养殖过程中的牛粪可用于制作有机肥，促进生态循环农业发展，带动村民就业，提升生产技能，推动乡村产业振兴，具有良好的经济、生态和社会效益。
经济效益：经初步估算每头增加收入5000元。养殖户以每头500元的标准上缴村集体，村集体经济每年可增加2.5万元收入</t>
  </si>
  <si>
    <t>巴宜区八一镇藏药材仿野生林下种植项目</t>
  </si>
  <si>
    <t>加当嘎村</t>
  </si>
  <si>
    <r>
      <rPr>
        <sz val="24"/>
        <rFont val="宋体"/>
        <charset val="134"/>
        <scheme val="minor"/>
      </rPr>
      <t xml:space="preserve">建设内容：加当嘎村共计1400亩可用林地，前期利用300亩种植林下经济（主要为白肉灵芝、赤灵芝种植），引水管网2000米，配套喷灌系统1套、网围栏3600米，遮阳网300亩、土地清表拣石300亩、树木修枝以及通电通水等。
</t>
    </r>
    <r>
      <rPr>
        <b/>
        <sz val="24"/>
        <rFont val="宋体"/>
        <charset val="134"/>
        <scheme val="minor"/>
      </rPr>
      <t>可行性：</t>
    </r>
    <r>
      <rPr>
        <sz val="24"/>
        <rFont val="宋体"/>
        <charset val="134"/>
        <scheme val="minor"/>
      </rPr>
      <t>资源优势显著 ：林芝市森林覆盖率达47.6%，巴宜区作为其辖区，林地资源丰富，可开发的林下经济植物种类众多，为林下种植提供了广阔的空间和丰富的物种选择。政策支持有力 ：林芝市出台了《林芝市加快推进林下经济高质量发展的意见》等政策文件，从法律层面明确发展林下经济与保护森林资源互不矛盾，为巴宜区林下种植项目提供了政策依据和保障。技术支撑坚实 ：目前，巴宜区林下种植面积1358.36亩，其中灵芝种植846亩，不仅有各类高品质的林下仿野生藏药材，还聚集了以自治区级龙头企业西藏奇正藏药股份有限公司、西藏上诚健康产业股份有限公司等为代表的多家精深加工企业，通过“龙头企业+集体经济+合作社+农户”模式，构建起从产到销的全产业链布局，初步形成订单产业销售渠道，目前已有成熟的种植技术和产业链，能够为项目落地奠定扎实基础。</t>
    </r>
    <r>
      <rPr>
        <b/>
        <sz val="24"/>
        <rFont val="宋体"/>
        <charset val="134"/>
        <scheme val="minor"/>
      </rPr>
      <t xml:space="preserve">
必要性 促进农民增收：</t>
    </r>
    <r>
      <rPr>
        <sz val="24"/>
        <rFont val="宋体"/>
        <charset val="134"/>
        <scheme val="minor"/>
      </rPr>
      <t xml:space="preserve">林下种植项目可以充分利用巴宜区的林下资源，发展特色种植产业，如灵芝、藏药材等，增加农民的收入来源。推动产业发展 ：林下种植项目可以带动巴宜区相关产业的发展，如农产品加工、销售等，形成完整的产业链，促进产业升级和经济发展。保护生态环境：林下种植项目可以在不破坏森林资源的前提下，充分利用林下土地资源和林荫优势，实现森林资源的可持续利用，促进生态环境的保护和改善。巩固脱贫成果 ：林下种植项目可以为巴宜区的脱贫群众提供稳定的就业机会和收入来源，巩固脱贫攻坚成果，防止返贫。
</t>
    </r>
    <r>
      <rPr>
        <b/>
        <sz val="24"/>
        <rFont val="宋体"/>
        <charset val="134"/>
        <scheme val="minor"/>
      </rPr>
      <t>经营主体：</t>
    </r>
    <r>
      <rPr>
        <sz val="24"/>
        <rFont val="宋体"/>
        <charset val="134"/>
        <scheme val="minor"/>
      </rPr>
      <t>西藏雪芝源生物科技有限公司</t>
    </r>
  </si>
  <si>
    <t>八一镇人民政府</t>
  </si>
  <si>
    <r>
      <rPr>
        <sz val="24"/>
        <rFont val="宋体"/>
        <charset val="134"/>
        <scheme val="minor"/>
      </rPr>
      <t>正在开展尽职调查，联农带农机制已制定。
项目建成后，由第三方企业进行运营，采取“企业+村集体+群众”的利益联结模式，(菌包部分收益分配为3:4:</t>
    </r>
    <r>
      <rPr>
        <b/>
        <sz val="24"/>
        <rFont val="宋体"/>
        <charset val="134"/>
        <scheme val="minor"/>
      </rPr>
      <t>3</t>
    </r>
    <r>
      <rPr>
        <sz val="24"/>
        <rFont val="宋体"/>
        <charset val="134"/>
        <scheme val="minor"/>
      </rPr>
      <t>分配，运营企业30%（如只涉及收购，是否有必要），村集体40%，农户</t>
    </r>
    <r>
      <rPr>
        <b/>
        <sz val="24"/>
        <rFont val="宋体"/>
        <charset val="134"/>
        <scheme val="minor"/>
      </rPr>
      <t>40%</t>
    </r>
    <r>
      <rPr>
        <sz val="24"/>
        <rFont val="宋体"/>
        <charset val="134"/>
        <scheme val="minor"/>
      </rPr>
      <t xml:space="preserve">）
</t>
    </r>
  </si>
  <si>
    <t>社会效益：该村村集体产业薄弱，该项目的实施将增强该村集体收入同时为企业提供原材料供应，形成订单式种植。
经济效益：该项目通过实施，预计年亩产量的600斤灵芝，单价约500元，采取订单式销售，每年群众能够得到项目分红在20余万元左右。年收益不低于总投资的3%。</t>
  </si>
  <si>
    <t>正在进行前期工作</t>
  </si>
  <si>
    <t>林芝市巴宜区八一镇尼西村标准化厂房建设项目</t>
  </si>
  <si>
    <t>八一镇尼西村</t>
  </si>
  <si>
    <r>
      <rPr>
        <b/>
        <sz val="24"/>
        <rFont val="宋体"/>
        <charset val="134"/>
        <scheme val="minor"/>
      </rPr>
      <t>建设内容</t>
    </r>
    <r>
      <rPr>
        <sz val="24"/>
        <rFont val="宋体"/>
        <charset val="134"/>
        <scheme val="minor"/>
      </rPr>
      <t xml:space="preserve">：占地面积11亩，生产实心、两孔砖、实心砖、多孔砖、植草砖、荷兰砖生产工厂，8小时产5万块标准混凝土砌块，年产1500万块混凝土砌块。厂区主要建设内容：生产厂房2000平米，生产生活配套用房400平米，堆料场2000平米，晾晒场2000平米，成品堆存场200平米，场地平整，配套相应附属工程。厂区主要设备购置：砌块成型机1台，皮带输送机1台， 折叠板1台，自动上板机1台，配料仓1台，螺旋输送机1台，水泥剂量系统1台，搅拌主机成型控制系统1台，水泥砖托板200张， 叉车2辆，水泥灌2个。
</t>
    </r>
    <r>
      <rPr>
        <b/>
        <sz val="24"/>
        <rFont val="宋体"/>
        <charset val="134"/>
        <scheme val="minor"/>
      </rPr>
      <t>可行性</t>
    </r>
    <r>
      <rPr>
        <sz val="24"/>
        <rFont val="宋体"/>
        <charset val="134"/>
        <scheme val="minor"/>
      </rPr>
      <t xml:space="preserve">：符合当前多种类发展乡村产业的发展需求，有良好的政策支持；群众建设项目意愿强烈，有良好的群众基础；项目的建设能改善当地建材供应市场较少的局面；项目的建设能进一步帮助群众增收。市场需求可量化，需求稳定，收益稳定。
</t>
    </r>
    <r>
      <rPr>
        <b/>
        <sz val="24"/>
        <rFont val="宋体"/>
        <charset val="134"/>
        <scheme val="minor"/>
      </rPr>
      <t>必要性</t>
    </r>
    <r>
      <rPr>
        <sz val="24"/>
        <rFont val="宋体"/>
        <charset val="134"/>
        <scheme val="minor"/>
      </rPr>
      <t xml:space="preserve">：尼西村无可持续带动村集体增收的产业项目，通过项目实施可增强村集体经济，同时随着乡村振兴战略的实施，农村住房需求的增加，建设本地砖厂能就近保障建材供应，平衡建材价格，可带动运输业、机械使用等产业，形成产业联动效应，规模化的厂房能集约化发展，减少污染，降低环保风险，后期运营技术难度低，运营有保障。
</t>
    </r>
    <r>
      <rPr>
        <b/>
        <sz val="24"/>
        <rFont val="宋体"/>
        <charset val="134"/>
        <scheme val="minor"/>
      </rPr>
      <t>经营主体：</t>
    </r>
    <r>
      <rPr>
        <sz val="24"/>
        <rFont val="宋体"/>
        <charset val="134"/>
        <scheme val="minor"/>
      </rPr>
      <t>西藏尼溪农盟建材有限公司</t>
    </r>
  </si>
  <si>
    <t>正在开展尽职调查，联农带农机制已制定。
项目建成后，由第三方企业进行运营，采取“企业+村集体+加乃村+群众”的利益联结模式
尼西村村集体运营，预计每年按照收益的40%作为分红，55%用作后期运营，5%用作村内困难群众慰问帮扶。（其中带动加乃村群众就业5人以上，平均月工资4000元，年带动增收24万元以上）</t>
  </si>
  <si>
    <t>社会效益：林芝市巴宜区砂石、商砼整治，目前所有砂石厂及商砼站均搬入巴宜区八一镇尼西村绿色建材产业园区，尼西村集体已购买11亩建设用地，可行成下游产业链（成本低、原材料运距几乎没有）。
经济效益：最少村集体增收50万元，群众就业劳务可达100万元。</t>
  </si>
  <si>
    <t>建设用地已由村集体购买，立项等批复均已落实。</t>
  </si>
  <si>
    <t>林芝市巴宜区八一镇拉丁嘎村藏药材销售中心建设项目</t>
  </si>
  <si>
    <t>八一镇拉丁嘎村</t>
  </si>
  <si>
    <r>
      <rPr>
        <b/>
        <sz val="24"/>
        <rFont val="宋体"/>
        <charset val="134"/>
        <scheme val="minor"/>
      </rPr>
      <t>建设内容</t>
    </r>
    <r>
      <rPr>
        <sz val="24"/>
        <rFont val="宋体"/>
        <charset val="134"/>
        <scheme val="minor"/>
      </rPr>
      <t xml:space="preserve">：建设2500平方米农特产品销售中心（藏药材销售中心），购置配套相关设备，并配套相关附属设施。
</t>
    </r>
    <r>
      <rPr>
        <b/>
        <sz val="24"/>
        <rFont val="宋体"/>
        <charset val="134"/>
        <scheme val="minor"/>
      </rPr>
      <t>可行性</t>
    </r>
    <r>
      <rPr>
        <sz val="24"/>
        <rFont val="宋体"/>
        <charset val="134"/>
        <scheme val="minor"/>
      </rPr>
      <t xml:space="preserve">：政策到位、政府高度重视和有关单位大力配合为项目建设提供了保障；优质的产品，巨大的市场，使项目运行具备巨大的发展空间
</t>
    </r>
    <r>
      <rPr>
        <b/>
        <sz val="24"/>
        <rFont val="宋体"/>
        <charset val="134"/>
        <scheme val="minor"/>
      </rPr>
      <t>必要性：</t>
    </r>
    <r>
      <rPr>
        <sz val="24"/>
        <rFont val="宋体"/>
        <charset val="134"/>
        <scheme val="minor"/>
      </rPr>
      <t xml:space="preserve">项目建设是促进产业结构调整，增加农民收入的需要；是推动巴宜区基础产业结构的战略性调整，培育新的经济增长点的需要；是巴宜区经济发展的必然选择和客观要求；
</t>
    </r>
    <r>
      <rPr>
        <b/>
        <sz val="24"/>
        <rFont val="宋体"/>
        <charset val="134"/>
        <scheme val="minor"/>
      </rPr>
      <t>经营主体</t>
    </r>
    <r>
      <rPr>
        <sz val="24"/>
        <rFont val="宋体"/>
        <charset val="134"/>
        <scheme val="minor"/>
      </rPr>
      <t>：西藏美庆万景酒店有限公司</t>
    </r>
  </si>
  <si>
    <t>正在开展尽职调查，联农带农机制已制定。
项目建成后，由第三方企业进行运营，采取“企业+村集体+米瑞乡增巴村+群众”的利益联结模式（其中不低于30%的收益资金帮扶米瑞乡增巴村）</t>
  </si>
  <si>
    <t>社会效益：一是该村村集体产业薄弱，该项目的实施将加强该村的村集体经济收入。二是符合林芝藏药材集群的产业布局，形成有效带动；三是采取“联村带动”的方式，带动低收入村村集体经济收入。
经济效益：预计为该村增加村集体收入至少50万元；</t>
  </si>
  <si>
    <t xml:space="preserve"> </t>
  </si>
  <si>
    <t>巴宜区鲁朗镇白木村藏药材种植项目</t>
  </si>
  <si>
    <t>鲁朗镇白木村</t>
  </si>
  <si>
    <r>
      <rPr>
        <b/>
        <sz val="24"/>
        <rFont val="宋体"/>
        <charset val="134"/>
        <scheme val="minor"/>
      </rPr>
      <t>建设内容：</t>
    </r>
    <r>
      <rPr>
        <sz val="24"/>
        <rFont val="宋体"/>
        <charset val="134"/>
        <scheme val="minor"/>
      </rPr>
      <t xml:space="preserve">种植藏贝母110亩，按照70%实际种植率，藏贝母实际种植面积为77亩。由于藏贝母种植技术及工艺，本项目贝母种植采用两年轮种，每年1/2用地种植贝母，即本项目每年种植藏贝母38亩。项目新建网围栏3000米，储水罐及灌溉设备，对110亩土地进行土壤翻耕。
</t>
    </r>
    <r>
      <rPr>
        <b/>
        <sz val="24"/>
        <rFont val="宋体"/>
        <charset val="134"/>
        <scheme val="minor"/>
      </rPr>
      <t>可行性</t>
    </r>
    <r>
      <rPr>
        <sz val="24"/>
        <rFont val="宋体"/>
        <charset val="134"/>
        <scheme val="minor"/>
      </rPr>
      <t>：资源优势显著 ：林芝市森林覆盖率达47.6%，巴宜区作为其辖区，林地资源丰富，可开发的林下经济植物种类众多，为林下种植提供了广阔的空间和丰富的物种选择。政策支持有力 ：林芝市出台了《林芝市加快推进林下经济高质量发展的意见》等政策文件，从法律层面明确发展林下经济与保护森林资源互不矛盾，为巴宜区林下种植项目提供了政策依据和保障。技术支撑坚实 ：目前，巴宜区林下种植面积1358.36亩，其中灵芝种植846亩，不仅有各类高品质的林下仿野生藏药材，还聚集了以自治区级龙头企业西藏奇正藏药股份有限公司、西藏上诚健康产业股份有限公司等为代表的多家精深加工企业，通过“龙头企业+集体经济+合作社+农户”模式，构建起从产到销的全产业链布局，初步形成订单产业销售渠道，目前已有成熟的种植技术和产业链，能够为项目落地奠定扎实基础。</t>
    </r>
    <r>
      <rPr>
        <b/>
        <sz val="24"/>
        <rFont val="宋体"/>
        <charset val="134"/>
        <scheme val="minor"/>
      </rPr>
      <t xml:space="preserve">
必要性 </t>
    </r>
    <r>
      <rPr>
        <sz val="24"/>
        <rFont val="宋体"/>
        <charset val="134"/>
        <scheme val="minor"/>
      </rPr>
      <t xml:space="preserve">促进农民增收：林下种植项目可以充分利用巴宜区的林下资源，发展特色种植产业，如灵芝、藏药材等，增加农民的收入来源。推动产业发展 ：林下种植项目可以带动巴宜区相关产业的发展，如农产品加工、销售等，形成完整的产业链，促进产业升级和经济发展。保护生态环境：林下种植项目可以在不破坏森林资源的前提下，充分利用林下土地资源和林荫优势，实现森林资源的可持续利用，促进生态环境的保护和改善。巩固脱贫成果 ：林下种植项目可以为巴宜区的脱贫群众提供稳定的就业机会和收入来源，巩固脱贫攻坚成果，防止返贫。
</t>
    </r>
    <r>
      <rPr>
        <b/>
        <sz val="24"/>
        <rFont val="宋体"/>
        <charset val="134"/>
        <scheme val="minor"/>
      </rPr>
      <t>经营主体</t>
    </r>
    <r>
      <rPr>
        <sz val="24"/>
        <rFont val="宋体"/>
        <charset val="134"/>
        <scheme val="minor"/>
      </rPr>
      <t>：鲁朗镇白木村村集体经济组织</t>
    </r>
  </si>
  <si>
    <t>鲁朗镇人民政府</t>
  </si>
  <si>
    <t xml:space="preserve">建成后由村集体经济组织运营管理，无需尽职调查，联农带农机制已制定。
建成后由村集体运营，采取“村集体+农户”的利益联结方式运营。（其中贝母投资部分收益分配为8：2，村集体分红20%，农户分红80%）
</t>
  </si>
  <si>
    <t>社会效益：一是能够有效解决林芝产业发展用地问题；二是项目建成后，能够增加脱贫户的收入来源和就业渠道，改善其生活质量，该项目建成后，将优先吸纳白木村村脱贫户就业，村内的脱贫户都可以前往务工，通过自己的双手致富。也能使脱贫户思想上从“要我致富”到“我要致富”转变观念。增强靠双手勤劳致富的思想。同时，可以辐射带动周边村庄农民群众思想转变。
经济效益：每年群众能够得到项目带动增收25万元左右。带动当地群众就业30人以上。</t>
  </si>
  <si>
    <t>正在开展前期工作</t>
  </si>
  <si>
    <t>米瑞乡高标准果园建设项目</t>
  </si>
  <si>
    <t>曲尼贡嘎村、朗乃村、色果拉村、米瑞村</t>
  </si>
  <si>
    <r>
      <rPr>
        <b/>
        <sz val="24"/>
        <rFont val="宋体"/>
        <charset val="134"/>
        <scheme val="minor"/>
      </rPr>
      <t>建设内容：</t>
    </r>
    <r>
      <rPr>
        <sz val="24"/>
        <rFont val="宋体"/>
        <charset val="134"/>
        <scheme val="minor"/>
      </rPr>
      <t>曲尼贡嘎村、朗乃村、色果拉村、米瑞村苹果基地由巴宜区林业和草原局2017年出资500余万元建设完成，由于群众种植水平低，导致基地果树病态严重，加之果树品种老化，基础设施配套不完善，需要对基地进行提升改造，基地提升后亩均产值能够达到5000-5500斤。建设内容包括土地整理共计510亩，4个村，果园立架系统510亩、水肥一体化510亩（含首部过滤，施肥系统，田间滴灌系统）苹果苗木更换510亩（约需要6万株矮化分枝大苗）、15万平方防草地布，配套电力设施4处，采购有机肥水溶肥农药等，行间生草等。（其中曲尼贡嘎村130亩、朗乃村100亩、色果拉村200亩、米瑞村80亩）</t>
    </r>
    <r>
      <rPr>
        <b/>
        <sz val="24"/>
        <rFont val="宋体"/>
        <charset val="134"/>
        <scheme val="minor"/>
      </rPr>
      <t xml:space="preserve">
可行性：</t>
    </r>
    <r>
      <rPr>
        <sz val="24"/>
        <rFont val="宋体"/>
        <charset val="134"/>
        <scheme val="minor"/>
      </rPr>
      <t>政策到位、政府高度重视和有关单位大力配合为项目建设提供了保障；项目建设符合相关规划要求、社会效益分析可行；</t>
    </r>
    <r>
      <rPr>
        <b/>
        <sz val="24"/>
        <rFont val="宋体"/>
        <charset val="134"/>
        <scheme val="minor"/>
      </rPr>
      <t xml:space="preserve">
必要性：</t>
    </r>
    <r>
      <rPr>
        <sz val="24"/>
        <rFont val="宋体"/>
        <charset val="134"/>
        <scheme val="minor"/>
      </rPr>
      <t xml:space="preserve">（一）适应市场需求变化随着消费者对水果品质、品种多样化的要求日益提高，市场对优质、特色苹果的需求不断增加。米瑞乡现有的苹果品种结构相对单一，部分品种口感、外观等方面已不能满足市场的主流需求。通过提升改造项目，引进优良品种，优化品种结构，能够生产出更符合市场需求的苹果产品，提高市场竞争力，避免因产品滞销给果农带来经济损失。（二）提高生产效率与质量目前，米瑞乡苹果基地的种植管理方式相对传统，机械化程度较低，灌溉、施肥等环节不够精准，导致劳动强度大、生产效率低下。同时，病虫害防治手段有限，影响了苹果的产量和质量。提升改造项目将引入先进的种植技术、现代化的农业机械和智能管理系统，实现精准灌溉、施肥，有效防控病虫害，从而提高苹果的产量和质量，增加果农收入。
</t>
    </r>
    <r>
      <rPr>
        <b/>
        <sz val="24"/>
        <rFont val="宋体"/>
        <charset val="134"/>
        <scheme val="minor"/>
      </rPr>
      <t>经营主体：</t>
    </r>
    <r>
      <rPr>
        <sz val="24"/>
        <rFont val="宋体"/>
        <charset val="134"/>
        <scheme val="minor"/>
      </rPr>
      <t>西藏上诚健康产业股份有限公司</t>
    </r>
  </si>
  <si>
    <t>尽职调查已开展，尽职调查报告已形成，联农带农机制已制定。
建成后通过“企业+村集体+农户”的发展模式经营</t>
  </si>
  <si>
    <t>社会效益：有效推动区域经济发展，促进就近就业及群众务工增收，盘活现有闲置资源，拓宽群众增收渠道，助推乡村振兴。                                    经济效益：预计每年可解决本地固定就业10名，月薪5000元以上，临时用工人次2000人次，每年发放劳务费用约80万元，每年地租费用预计可为村集体增收约35万元，每年分红保底可达50万元，项目实施期间农牧民机械费用预计一次性增收80万元  社会效益：通过标准化果园建设，将帮助巴宜区苹果及林芝苹果，树立标准，提升产量，提高林芝苹果在全国市场占有率，该项目产出苹果也可增加林芝外贸收入。</t>
  </si>
  <si>
    <t>经实地勘测，均为果园地</t>
  </si>
  <si>
    <t>林芝市巴宜区八一镇章麦村标准化厂房建设项目</t>
  </si>
  <si>
    <t>八一镇章麦村</t>
  </si>
  <si>
    <r>
      <rPr>
        <b/>
        <sz val="24"/>
        <rFont val="宋体"/>
        <charset val="134"/>
        <scheme val="minor"/>
      </rPr>
      <t>建设内容</t>
    </r>
    <r>
      <rPr>
        <sz val="24"/>
        <rFont val="宋体"/>
        <charset val="134"/>
        <scheme val="minor"/>
      </rPr>
      <t xml:space="preserve">：占地10亩，新建厂房4000平方米及配套附属设施。 雅鲁藏布江水电站建设周期约10-15年，需要大量的水泥、钢材等建筑材料以及设备制造、工程服务等。这将带动林芝市本地建材厂房、机械设备加工厂房、仓储物流厂房等的建设需求，促进相关产业厂房发展。
</t>
    </r>
    <r>
      <rPr>
        <b/>
        <sz val="24"/>
        <rFont val="宋体"/>
        <charset val="134"/>
        <scheme val="minor"/>
      </rPr>
      <t>可行性：</t>
    </r>
    <r>
      <rPr>
        <sz val="24"/>
        <rFont val="宋体"/>
        <charset val="134"/>
        <scheme val="minor"/>
      </rPr>
      <t>1. 土地资源。目前章麦村拥有现成场地，可用于建设厂房，在土地供应方面具备可行性。2. 市场需求。项目建设区有着优越的地理位置，位于林芝市经济开发区，随着经济的发展，对工业厂房的需求持续增长。同时雅鲁藏布江水电站建设周期约10-15年，需要大量的水泥、钢材等建筑材料以及设备制造、工程服务等。这将带动林芝市本地建材厂房、机械设备加工厂房、仓储物流厂房等的建设需求，促进相关产业厂房发展：工程建设将创造大量就业岗位，带动当地商贸、旅游等服务业发展，进而促进商业厂房、服务业厂房的需求增长。同时，水电站的运行维护也需要相关的配套服务，如设备维修厂房、技术服务厂房等也会有一定的发展机遇。周边地区的企业可能需要更多的生产空间，村集体厂房可以满足这一市场需求。可以根据当地产业特点和市场需求，有针对性地建设适合特定行业的厂房，提高出租或出售的可能性。3. 人力资源。农村地区有丰富的劳动力资源，可以为入驻企业提供充足的用工支持。村民经过培训后，可以满足企业的不同用工需求，降低企业的用工成本。（增加重大项目的的影响。</t>
    </r>
    <r>
      <rPr>
        <b/>
        <sz val="24"/>
        <rFont val="宋体"/>
        <charset val="134"/>
        <scheme val="minor"/>
      </rPr>
      <t xml:space="preserve">
必要性：</t>
    </r>
    <r>
      <rPr>
        <sz val="24"/>
        <rFont val="宋体"/>
        <charset val="134"/>
        <scheme val="minor"/>
      </rPr>
      <t>1. 发展集体经济。建设村集体厂房可以为村集体带来稳定的经济收入，增强村集体经济实力。通过出租，收取租金，为村里的公共事业和基础设施建设提供资金支持。2. 促进就业。 厂房建成后，可以吸引企业入驻，为村民提供更多的就业机会，增加村民收入。村民在家门口就业，既能照顾家庭，又能减少外出务工的成本和风险。3. 推动产业发展。村集体厂房可以吸引相关产业的企业入驻，形成产业集聚效应，推动当地产业的发展。促进农村产业结构调整，从传统农业向工业和服务业转型，提高农村经济的发展水平。</t>
    </r>
  </si>
  <si>
    <t xml:space="preserve">
建成后由村集体经济组织运营管理，无需尽职调查，联农带农机制已制定。
建成后通过“承租公司+村集体+农户”的发展模式经营
</t>
  </si>
  <si>
    <t>社会效益：该村村集体产业薄弱，该项目的实施将加强该村的村集体经济收入。丰富地方产业链。
经济收入：预计为该村增加村集体收入至少50万元。</t>
  </si>
  <si>
    <t>土地已经落实，已有4家意向企业，永久片区国有建设用地。</t>
  </si>
  <si>
    <t>林芝市巴宜区八一镇永久村标准化厂房建设项目</t>
  </si>
  <si>
    <t>八一镇永久村</t>
  </si>
  <si>
    <r>
      <rPr>
        <b/>
        <sz val="24"/>
        <rFont val="宋体"/>
        <charset val="134"/>
        <scheme val="minor"/>
      </rPr>
      <t>建设内容：</t>
    </r>
    <r>
      <rPr>
        <sz val="24"/>
        <rFont val="宋体"/>
        <charset val="134"/>
        <scheme val="minor"/>
      </rPr>
      <t xml:space="preserve">占地面积10.47亩，修建厂房4100平方米及附属配套设施。 雅鲁藏布江水电站建设周期约10-15年，需要大量的水泥、钢材等建筑材料以及设备制造、工程服务等。这将带动林芝市本地建材厂房、机械设备加工厂房、仓储物流厂房等的建设需求，促进相关产业厂房发展。
</t>
    </r>
    <r>
      <rPr>
        <b/>
        <sz val="24"/>
        <rFont val="宋体"/>
        <charset val="134"/>
        <scheme val="minor"/>
      </rPr>
      <t>可行性：</t>
    </r>
    <r>
      <rPr>
        <sz val="24"/>
        <rFont val="宋体"/>
        <charset val="134"/>
        <scheme val="minor"/>
      </rPr>
      <t>1. 土地资源。目前永久村拥有现成场地，可用于建设厂房，在土地供应方面具备可行性。2. 市场需求。项目建设区有着优越的地理位置，位于林芝市经济开发区，随着经济的发展，对工业厂房的需求持续增长。同时雅鲁藏布江水电站建设周期约10-15年，需要大量的水泥、钢材等建筑材料以及设备制造、工程服务等。这将带动林芝市本地建材厂房、机械设备加工厂房、仓储物流厂房等的建设需求，促进相关产业厂房发展：工程建设将创造大量就业岗位，带动当地商贸、旅游等服务业发展，进而促进商业厂房、服务业厂房的需求增长。同时，水电站的运行维护也需要相关的配套服务，如设备维修厂房、技术服务厂房等也会有一定的发展机遇。周边地区的企业可能需要更多的生产空间，村集体厂房可以满足这一市场需求。可以根据当地产业特点和市场需求，有针对性地建设适合特定行业的厂房，提高出租或出售的可能性。3. 人力资源。农村地区有丰富的劳动力资源，可以为入驻企业提供充足的用工支持。村民经过培训后，可以满足企业的不同用工需求，降低企业的用工成本。（增加重大项目的的影响。</t>
    </r>
    <r>
      <rPr>
        <b/>
        <sz val="24"/>
        <rFont val="宋体"/>
        <charset val="134"/>
        <scheme val="minor"/>
      </rPr>
      <t xml:space="preserve">
必要性：</t>
    </r>
    <r>
      <rPr>
        <sz val="24"/>
        <rFont val="宋体"/>
        <charset val="134"/>
        <scheme val="minor"/>
      </rPr>
      <t xml:space="preserve">1. 发展集体经济。建设村集体厂房可以为村集体带来稳定的经济收入，增强村集体经济实力。通过出租，收取租金，为村里的公共事业和基础设施建设提供资金支持。2. 促进就业。 厂房建成后，可以吸引企业入驻，为村民提供更多的就业机会，增加村民收入。村民在家门口就业，既能照顾家庭，又能减少外出务工的成本和风险。3. 推动产业发展。村集体厂房可以吸引相关产业的企业入驻，形成产业集聚效应，推动当地产业的发展。促进农村产业结构调整，从传统农业向工业和服务业转型，提高农村经济的发展水平。
</t>
    </r>
    <r>
      <rPr>
        <b/>
        <sz val="24"/>
        <rFont val="宋体"/>
        <charset val="134"/>
        <scheme val="minor"/>
      </rPr>
      <t>经营主体：</t>
    </r>
    <r>
      <rPr>
        <sz val="24"/>
        <rFont val="宋体"/>
        <charset val="134"/>
        <scheme val="minor"/>
      </rPr>
      <t>永久村村集体经济组织</t>
    </r>
  </si>
  <si>
    <t xml:space="preserve">
建成后由村集体经济组织运营管理，无需尽职调查，联农带农机制已制定。
建成后通过“公司+村集体+农户”的发展模式经营</t>
  </si>
  <si>
    <t>社会效益：该村村集体产业薄弱，该项目的实施将加强该村的村集体经济收入。丰富地方产业链。
经济效益：预计为该村增加村集体收入至少80万元。</t>
  </si>
  <si>
    <t>土地已经落实，已有7家意向企业，经开区国有建设用地。</t>
  </si>
  <si>
    <t>更章村娟姗奶牛到户养殖整村推广项目</t>
  </si>
  <si>
    <t>更章乡更章村</t>
  </si>
  <si>
    <r>
      <rPr>
        <b/>
        <sz val="24"/>
        <rFont val="宋体"/>
        <charset val="134"/>
        <scheme val="minor"/>
      </rPr>
      <t>建设内容：</t>
    </r>
    <r>
      <rPr>
        <sz val="24"/>
        <rFont val="宋体"/>
        <charset val="134"/>
        <scheme val="minor"/>
      </rPr>
      <t>采购2-2.5岁龄78头娟姗奶牛，到户养殖。</t>
    </r>
    <r>
      <rPr>
        <b/>
        <sz val="24"/>
        <rFont val="宋体"/>
        <charset val="134"/>
        <scheme val="minor"/>
      </rPr>
      <t xml:space="preserve">
可行性：</t>
    </r>
    <r>
      <rPr>
        <sz val="24"/>
        <rFont val="宋体"/>
        <charset val="134"/>
        <scheme val="minor"/>
      </rPr>
      <t>通过实施到户养殖项目采取“集体管理+到户经营”的利益联结方式技能有效增加群众增收又能增加村集体经济收入。</t>
    </r>
    <r>
      <rPr>
        <b/>
        <sz val="24"/>
        <rFont val="宋体"/>
        <charset val="134"/>
        <scheme val="minor"/>
      </rPr>
      <t xml:space="preserve">
必要性：</t>
    </r>
    <r>
      <rPr>
        <sz val="24"/>
        <rFont val="宋体"/>
        <charset val="134"/>
        <scheme val="minor"/>
      </rPr>
      <t xml:space="preserve">是巩固和提升畜牧产业在巴宜区畜牧业经济发展中地位的客观要求；是推动巴宜区畜牧业产业结构的战略性调整，培育新的经济增长点的需要；是巴宜区现代畜牧业发展的必然选择和客观要求。
</t>
    </r>
    <r>
      <rPr>
        <b/>
        <sz val="24"/>
        <rFont val="宋体"/>
        <charset val="134"/>
        <scheme val="minor"/>
      </rPr>
      <t>经营主体</t>
    </r>
    <r>
      <rPr>
        <sz val="24"/>
        <rFont val="宋体"/>
        <charset val="134"/>
        <scheme val="minor"/>
      </rPr>
      <t>：农户</t>
    </r>
  </si>
  <si>
    <t>更章乡人民政府</t>
  </si>
  <si>
    <t>社会效益:项目建成后，进一步提高产业项目的产出，能够增加群众的收入来源，改善其生活质量，让群众通过自己的双手致富，也能使脱贫户思想上从“要我致富”到“我要致富”转变观念，增强靠双手勤劳致富的思想。
经济效益:经初步估算该项目建成后能增加产业产出，养殖户以每头500元的标准上缴村集体，村集体经济每年可增加7.8万元收入</t>
  </si>
  <si>
    <t>林芝镇真巴村民宿建设项目</t>
  </si>
  <si>
    <t>林芝镇真巴村</t>
  </si>
  <si>
    <r>
      <rPr>
        <b/>
        <sz val="24"/>
        <rFont val="宋体"/>
        <charset val="134"/>
        <scheme val="minor"/>
      </rPr>
      <t>建设内容：</t>
    </r>
    <r>
      <rPr>
        <sz val="24"/>
        <rFont val="宋体"/>
        <charset val="134"/>
        <scheme val="minor"/>
      </rPr>
      <t>林芝镇真巴嘎拉自然村，桃花文明世界，适宜发展乡村民宿旅游，现拟定在村内新建民宿30间，建筑面积1500平方米，配套附属用房600平方米，并配套水电路等设施。</t>
    </r>
    <r>
      <rPr>
        <b/>
        <sz val="24"/>
        <rFont val="宋体"/>
        <charset val="134"/>
        <scheme val="minor"/>
      </rPr>
      <t xml:space="preserve">
可行性：</t>
    </r>
    <r>
      <rPr>
        <sz val="24"/>
        <rFont val="宋体"/>
        <charset val="134"/>
        <scheme val="minor"/>
      </rPr>
      <t>嘎拉村是林芝桃花旅游文化节的发源地，是因地制宜发展高原乡村旅游的杰出代表。嘎拉桃花源占地278亩，有百年以上桃树1253株，每年春天，野生桃树竞相绽放，花香满园，成为318国道的一道亮丽风景线名片。村内交通便利、气候宜人、基础条件较好，有巨大的市场和发展空间，有利于发展民宿旅游产业。</t>
    </r>
    <r>
      <rPr>
        <b/>
        <sz val="24"/>
        <rFont val="宋体"/>
        <charset val="134"/>
        <scheme val="minor"/>
      </rPr>
      <t xml:space="preserve">
必要性：</t>
    </r>
    <r>
      <rPr>
        <sz val="24"/>
        <rFont val="宋体"/>
        <charset val="134"/>
        <scheme val="minor"/>
      </rPr>
      <t xml:space="preserve">通过项目的设施，可以盘活嘎拉村旅游资源，将特色产业发展与生态旅游、乡村振兴等相结合，同时能够有效带动当地群众就业，实现就地就便就业增收，推动巴宜区乡村经济发展。
</t>
    </r>
    <r>
      <rPr>
        <b/>
        <sz val="24"/>
        <rFont val="宋体"/>
        <charset val="134"/>
        <scheme val="minor"/>
      </rPr>
      <t>经营主体</t>
    </r>
    <r>
      <rPr>
        <sz val="24"/>
        <rFont val="宋体"/>
        <charset val="134"/>
        <scheme val="minor"/>
      </rPr>
      <t>：林芝镇真巴村村集体经济组织</t>
    </r>
  </si>
  <si>
    <t>建成后由村集体经济组织运营管理，无需尽职调查，联农带农机制已制定。
项目建成后由第三方企业运营，采取“企业+村集体+群众”的利益链接模式运营，预计年带动增收80万元，带动就业5人以上</t>
  </si>
  <si>
    <t xml:space="preserve">
社会效益：项目建成后通过带动巴宜区群众发展乡村旅游，增加就业渠道，增加群众收入，改善其生活质量，不断提高群众的幸福感和获得感。
经济效益：每年通过“企业+村集体+农户”的方式带动群众增收80万元，带动就业5人。</t>
  </si>
  <si>
    <t>巴宜区米瑞乡苹果汁加工设备采购项目</t>
  </si>
  <si>
    <t>经开区</t>
  </si>
  <si>
    <r>
      <rPr>
        <b/>
        <sz val="24"/>
        <rFont val="宋体"/>
        <charset val="134"/>
        <scheme val="minor"/>
      </rPr>
      <t>建设内容</t>
    </r>
    <r>
      <rPr>
        <sz val="24"/>
        <rFont val="宋体"/>
        <charset val="134"/>
        <scheme val="minor"/>
      </rPr>
      <t xml:space="preserve">：采购水果榨汁前处理设备10套（含低位提升机、喷淋毛刷清洗机、拣果机、漂洗机、集中控制系统等），榨汁/标准化系统设备14套（含带式压榨机组、震动筛、缓存槽、管式冷却器、控制系统等），灌装、HPP杀菌设备13套（含理瓶机、风送系统、输送线等），辅助设备及管路安装工程系统设备11套（含RO水处理系统、站内自动CIP清洗系统、不锈钢管路系统、电气安装材料、生产线动力电路系统等）。同时宣传推广“雅江节+水果季”“林芝红”。
</t>
    </r>
    <r>
      <rPr>
        <b/>
        <sz val="24"/>
        <rFont val="宋体"/>
        <charset val="134"/>
        <scheme val="minor"/>
      </rPr>
      <t>可行性</t>
    </r>
    <r>
      <rPr>
        <sz val="24"/>
        <rFont val="宋体"/>
        <charset val="134"/>
        <scheme val="minor"/>
      </rPr>
      <t xml:space="preserve">：政策到位、政府高度重视和有关单位大力配合为项目建设提供了保障；项目建设符合相关规划要求、社会效益分析可行。目前巴宜区农夫山泉已建成浓缩果汁生产线，但无鲜榨果汁生产线，该项目鲜榨果汁生产线建设完成后，能够有效提升巴宜区水果次果附加值，增加群众收入。
</t>
    </r>
    <r>
      <rPr>
        <b/>
        <sz val="24"/>
        <rFont val="宋体"/>
        <charset val="134"/>
        <scheme val="minor"/>
      </rPr>
      <t>必要性：</t>
    </r>
    <r>
      <rPr>
        <sz val="24"/>
        <rFont val="宋体"/>
        <charset val="134"/>
        <scheme val="minor"/>
      </rPr>
      <t xml:space="preserve">（一）产业发展需求巴宜区米瑞乡的苹果种植产业已具备一定规模，但目前仍以销售初级农产品为主。单一的销售模式使得产业附加值低，农民增收受限。采购苹果汁加工设备，能够构建完整的产业链，从单纯的种植环节延伸至加工领域，推动产业多元化发展，增强产业的抗风险能力。例如，当苹果市场价格因供过于求而下跌时，加工企业可以消化部分库存，稳定苹果收购价格，保障果农利益。二）市场需求推动随着消费者健康意识的提升，对天然、无添加的果汁饮品需求日益增长。苹果汁作为常见且受欢迎的果汁品类，市场潜力巨大。米瑞乡具备生产优质苹果汁的原料优势，通过采购加工设备，生产符合市场需求的苹果汁产品，可以填补市场空白，满足消费者对高品质果汁的需求。（三）减少农产品损耗苹果属于季节性较强的农产品，储存时间有限。在丰收季节，由于储存和运输条件的限制，部分苹果会因无法及时销售而腐烂变质。苹果汁加工设备的引入，可以将过剩的苹果及时加工成果汁，大大减少农产品的损耗，提高资源利用率。（四）带动就业与经济发展苹果汁加工项目的落地，从原料采购、生产加工到产品销售等环节，都将创造大量就业机会，包括生产线上的工人、技术人员、销售人员等岗位。这不仅能解决当地劳动力就业问题，增加居民收入，还能带动相关上下游产业发展，如包装、物流等行业，促进地方经济增长。
</t>
    </r>
    <r>
      <rPr>
        <b/>
        <sz val="24"/>
        <rFont val="宋体"/>
        <charset val="134"/>
        <scheme val="minor"/>
      </rPr>
      <t>经营主体：</t>
    </r>
    <r>
      <rPr>
        <sz val="24"/>
        <rFont val="宋体"/>
        <charset val="134"/>
        <scheme val="minor"/>
      </rPr>
      <t>西藏上诚健康产业股份有限公司</t>
    </r>
  </si>
  <si>
    <t>尽职调查已开展，尽职调查报告已形成，联农带农机制已制定。
通过采取飞地经济模式以“公司+村集体+农户”利益联结模式能够有效带动群众增收。预计带动群众年增收不少于总投资的4%</t>
  </si>
  <si>
    <t>社会效益：扩宽群众增收渠道，通过飞地经济方式解放群众增收致富思想，多渠道、多种方式开展产业发展，不仅填补我乡加工产业结构单一的现状，又能提升“林芝苹果”的附加值。
经济效益：通过同林芝市巴宜区米瑞两山商贸有限公司合作（12个行政村组成的公司）预计每年分红50万元，并提供10个固定就业岗位，通过建设果汁加工设备，不仅能带动全乡苹果销售（包括利用好品相差的苹果进行加工销售），还能辐射带动整个巴宜区的苹果产业发展。</t>
  </si>
  <si>
    <t>巴宜区林芝镇曲古村养鸡场提升改造设备购置项目</t>
  </si>
  <si>
    <t>林芝镇曲古村</t>
  </si>
  <si>
    <r>
      <rPr>
        <b/>
        <sz val="24"/>
        <rFont val="宋体"/>
        <charset val="134"/>
        <scheme val="minor"/>
      </rPr>
      <t>建设内容：</t>
    </r>
    <r>
      <rPr>
        <sz val="24"/>
        <rFont val="宋体"/>
        <charset val="134"/>
        <scheme val="minor"/>
      </rPr>
      <t xml:space="preserve">H型肉鸡笼7套（包含笼架系统、自动喂料系统、自动供水系统、自动升温系统、自动清粪系统、通风降温系统、照明系统、喷雾消毒系统、自动控制系统、五金配件及扎笼钉）；ZDFW-3000型粉状饲料生产线一套。
</t>
    </r>
    <r>
      <rPr>
        <b/>
        <sz val="24"/>
        <rFont val="宋体"/>
        <charset val="134"/>
        <scheme val="minor"/>
      </rPr>
      <t>运营主体：</t>
    </r>
    <r>
      <rPr>
        <sz val="24"/>
        <rFont val="宋体"/>
        <charset val="134"/>
        <scheme val="minor"/>
      </rPr>
      <t>林芝市巴宜区南江农牧科技发展有限公司</t>
    </r>
  </si>
  <si>
    <t>在开展尽职调查，联农带农机制已制定。
项目建成后，由第三方企业进行运营，采取“企业+村集体+群众”的利益联结模式
，企业每年按照不低于项目投资3%进行分红</t>
  </si>
  <si>
    <t>社会效益：有效推动区域经济发展，促进就近就业及群众务工增收，推动畜禽养殖产业发展，拓宽群众增收渠道，助推乡村振兴。                                    经济效益：每年向群众分红不低于20万元。</t>
  </si>
  <si>
    <t>新增</t>
  </si>
  <si>
    <t>林芝市乡村发展投资有限责任公司</t>
  </si>
  <si>
    <t>娟姗奶牛繁育推广基地建设项目（二期）</t>
  </si>
  <si>
    <t>建设地点：林芝市巴宜区林芝镇（原林芝市种畜场院内）</t>
  </si>
  <si>
    <r>
      <rPr>
        <b/>
        <sz val="24"/>
        <rFont val="宋体"/>
        <charset val="134"/>
        <scheme val="minor"/>
      </rPr>
      <t>建设规模：</t>
    </r>
    <r>
      <rPr>
        <sz val="24"/>
        <rFont val="宋体"/>
        <charset val="134"/>
        <scheme val="minor"/>
      </rPr>
      <t xml:space="preserve">占地11亩，建筑面积约为4500㎡；建设内容：1、新建牛舍及附属功能房约4500㎡；2、新建养殖区生产道路；3、新建配套奶牛运动场；4、采购进口纯种娟姗奶牛500头；5、采购全自动饲草料配料、饲养系统，配套设施设备；6、配套给排水工程、养殖场电气工程改造。
</t>
    </r>
    <r>
      <rPr>
        <b/>
        <sz val="24"/>
        <rFont val="宋体"/>
        <charset val="134"/>
        <scheme val="minor"/>
      </rPr>
      <t>可行性分析：</t>
    </r>
    <r>
      <rPr>
        <sz val="24"/>
        <rFont val="宋体"/>
        <charset val="134"/>
        <scheme val="minor"/>
      </rPr>
      <t>主要建立在一期和近几年成功经验所奠定的三大基石之上：技术可行性： 一期项目及以前年度养殖期间已攻克娟姗奶牛本土化养殖、高原适应性等技术难题，并培养了专业的技术团队。二期可完全复制并优化一期成功模式，技术风险极低。市场可行性： 一期项目投产后，下游企业贡布乳业将获得稳定的高端娟姗奶源，其产品市场竞争力得到验证。下游市场的积极反馈和潜在需求，为二期扩大产能提供了明确的市场保障，不存在销售瓶颈；娟姗奶牛高品质得到市场认可，为全区推广娟姗奶牛提供了必要保障条件，同时，自治区层面也在为打造娟姗奶牛产业布局。运营可行性： 通过一期建设和近几年的高原娟姗奶牛适应性养殖，公司已积累了牧场管理、供应链组织、疫病防控等全套运营经验。管理团队和操作流程已趋于成熟，具备快速复制和扩大规模的能力。</t>
    </r>
    <r>
      <rPr>
        <b/>
        <sz val="24"/>
        <rFont val="宋体"/>
        <charset val="134"/>
        <scheme val="minor"/>
      </rPr>
      <t xml:space="preserve">
必要性分析：</t>
    </r>
    <r>
      <rPr>
        <sz val="24"/>
        <rFont val="宋体"/>
        <charset val="134"/>
        <scheme val="minor"/>
      </rPr>
      <t>二期建设是项目从“示范点”迈向“产业基地”的关键一步，其必要性体现在以下三个层面：是实现规模效益的必然要求： 养殖业具有显著的规模经济效应。一期400头的规模仅能作为示范和探索，难以充分摊薄高昂的固定成本（如技术、管理、环保设施投入）。二期将养殖规模扩大至2500头的规划目标，预计再采购进口纯种娟姗奶牛，能大幅降低单位生产成本，实现盈利最大化，使项目具备真正的市场竞争力。是发挥产业带动作用的必然选择： 项目的核心价值不仅在于自身盈利，更在于带动区域发展。一期的影响力有限，而二期建成后，巨大的饲草料需求将强力带动周边乡镇种植业发展，形成“种养结合”的良性循环；同时，大规模养殖将创造更多就业岗位，显著提升对区域经济的辐射带动能力，真正成为乡村振兴的“发动机”。是落实自治区战略布局的必然举措： 本项目被定位为“全区娟姗奶牛繁育推广的保障基地”。若仅停留在一期规模，则无法承担起为全区提供优质种源、推广先进养殖技术、保障奶源供应的战略重任。二期建设是完成自治区赋予的种业提升工程和产业稳产保供使命的必要环节，对全区畜牧产业升级具有决定性意义。
第三方运营企业：林芝市乡兴牧业有限责任公司</t>
    </r>
  </si>
  <si>
    <t>已开展尽职调查报告；已制定联农带农利益联结机制，采取“娟姗奶牛繁育推广+技术支持+上下游产业带动+带动就业”的利益联结模式。第三方运营企业：林芝市乡村发展投资有限责任公司。</t>
  </si>
  <si>
    <t>经济效益：娟姗奶牛繁育推广基地的改扩建对于提升当地畜牧业高质量发展、增加农牧民收入、壮大集体经济具有显著的效益。建设期使用周边运输合作社或个体的工程机械及劳务，联农带农对象为附近运输合作社、脱贫农牧民/监测对象预计5人；预计能为联农带农对象增收50万元。
运营期（达产期）在原有养殖规模基础上实现年推广娟姗犊牛1000头；本项目中犊牛推广年收入800万，娟姗牛奶年销售400万元，有机肥年收入144万元，项目达产期预计年收入为1344万元；运营期聘用附近农村劳动力稳定就业5人，预计每人每年增收6万元；吸纳本地大学生、养殖技术人才就业；同时为有需求农牧业养殖合作社或个体户提供奶牛养殖技术培训，提高其养殖水平。优先采购本地干草、青储饲料，带动上游饲草产业，预计能为附近农牧民或上游企业/合作社增收400万元。该项目收益中4%作为再帮扶资金(分红)，优先用于永久梦想小镇搬迁户。                                            社会效益：娟姗奶牛作为一种珍稀奶牛品种，其数量仅占全球奶牛总数的1%，但因其优质的牛奶品质，乳脂、乳蛋白含量均明显高于普通牛奶，被誉为“奶中皇后”，在全国各大市场供不应求。这一特性使得娟姗奶牛的繁育和推广对于提升乳制品的质量和市场需求具有重要意义。同时，项目建成可带动全区畜牧业的发展，也会带动上下游产业的发展。                                     生态效益分析：项目建设中，通过干湿分离工艺，干料经发酵、晾晒后返回牛圈作为卧床，提高牛群生活舒适度，干湿分离后粪清液和污水经过污水处理工艺处理后达到《畜禽养殖业污染物排放标准》的要求排放，不污染环境，同时增加湿地自然降解功能，为环保实业做出一定贡献。</t>
  </si>
  <si>
    <t>林芝市高原特色低温奶生产线智能化升级改扩建项目</t>
  </si>
  <si>
    <t>西藏林芝贡布乳业有限公司院内</t>
  </si>
  <si>
    <r>
      <rPr>
        <sz val="24"/>
        <rFont val="宋体"/>
        <charset val="134"/>
        <scheme val="minor"/>
      </rPr>
      <t xml:space="preserve">建设内容：1、购置及安装凝固型酸奶生产线1条（其中灌装设备规格为50-150克/杯两套；2、购置及安装巴氏奶生产线1条（500-1000克/袋，产能2,000袋/h）;3、改扩建低温奶生产车间约1600㎡：包括土建和净化装修、净化系统、前端处理（奶处理、水质处理）和CIP/COP系统等功能配套设施、改扩建低温发酵车间和冷藏库、水/电/气工程、雨污水管网工程；4、原辅材料库房800㎡；5、配套设备（喷码机、纸包机、码垛机、配套输送链条、电动推车等）。                                            </t>
    </r>
    <r>
      <rPr>
        <b/>
        <sz val="24"/>
        <rFont val="宋体"/>
        <charset val="134"/>
        <scheme val="minor"/>
      </rPr>
      <t>必要性</t>
    </r>
    <r>
      <rPr>
        <sz val="24"/>
        <rFont val="宋体"/>
        <charset val="134"/>
        <scheme val="minor"/>
      </rPr>
      <t xml:space="preserve">：本项目的建设是顺应林芝市乳业发展规划、破解产业发展瓶颈、实现资源优势转化的重要举措，具有明确的必要性和紧迫性。
整合区域资源，破解产业发展瓶颈；深化产业融合，助力乡村振兴战略；顺应消费升级，抢占新兴市场机遇；推进技术升级，实现产业可持续发展。
</t>
    </r>
    <r>
      <rPr>
        <b/>
        <sz val="24"/>
        <rFont val="宋体"/>
        <charset val="134"/>
        <scheme val="minor"/>
      </rPr>
      <t>可行性：</t>
    </r>
    <r>
      <rPr>
        <sz val="24"/>
        <rFont val="宋体"/>
        <charset val="134"/>
        <scheme val="minor"/>
      </rPr>
      <t>项目依托现有厂区基础设施和上游娟姗奶源优势，原料供应充足；生产工艺成熟，设备选型合理，技术风险可控；市场需求明确，销售渠道成熟；财务分析显示项目具有一定的盈利能力和抗风险能力，投资回收期合理，经济与社会效益显著，具备实施条件。                                               第三方运营企业：林芝市乡兴牧业有限责任公司</t>
    </r>
  </si>
  <si>
    <t>已开展尽职调查报告；已制定联农带农利益联结机制，采取“项目建设期+项目运营期劳动力就业，带动产业上游”的利益联结模式。第三方运营企业：林芝市乡兴牧业有限责任公司。</t>
  </si>
  <si>
    <t>经济效益分析：达产期年销售额预计为680万元以上；联农带农机制与农牧民增收：项目通过构建紧密的产业链利益联结机制，有效带动农牧民参与现代乳业发展并分享产业增值收益：订单农业保底收购：项目与养殖基地、合作社及散养户签订原料奶保底收购协议，实施“最低保护价+市场浮动”机制，保障牧民稳定收入。同时，项目将加工纯利润的40%用于二次再帮扶，使农牧民能够分享加工环节的增值收益。项目带动：项目建设期，使用本地劳务和机械，能为老百姓增收20万元以上；项目运营期，使用本地农牧民劳务参与到产品生产和运输产业链过程，带动就业3人，能解决就业问题。
拉动饲草种植与配套产业：项目达产后，同时间接带动饲料种植、物流运输等相关产业发展，形成“建一个工厂、带一片农户、兴一方产业”的联动效应。间接带动养殖奶牛饲草产业800万元。
促进区域经济高质量发展：项目达产后可实现年加工乳制品3000吨，显著提升本地乳制品加工转化率和附加值，优化畜牧业产业结构，为区域经济注入新动力。             社会效益：推动产业结构优化升级，扩大就业机会，促进牧民转型，改善牧民生活，维护社会稳定，满足市场需求，提升健康水平</t>
  </si>
  <si>
    <t>已编制可行性研究报告</t>
  </si>
  <si>
    <t>巴宜区2026年农田灌溉水渠维修改造建设项目</t>
  </si>
  <si>
    <t>百巴镇百巴村、大坝村、开朗村、拉格村、连别村、强嘎村、、增巴村、扎地村、章巴村、折巴村</t>
  </si>
  <si>
    <r>
      <rPr>
        <b/>
        <sz val="24"/>
        <rFont val="宋体"/>
        <charset val="134"/>
        <scheme val="minor"/>
      </rPr>
      <t>建设内容：</t>
    </r>
    <r>
      <rPr>
        <sz val="24"/>
        <rFont val="宋体"/>
        <charset val="134"/>
        <scheme val="minor"/>
      </rPr>
      <t xml:space="preserve">涉及百巴镇10个村共新建15600米，维修改造9600米.章巴村新建需求1500米、维修需求1000米；百巴村新建需求1500米；强嘎村新建需求1800米；连别村新建需1000米；大坝村新建1000米、维修需求4000米；增巴村新建需求2000米；扎地村新建需求1300米；折巴村新建需求1200米；伍巴村新建需求800米、维修需求1100米；开朗村新建需求1000米维修需求2500米；拉格村新建需求2500米、维修需求1000米。将有效灌溉农田面积3000亩。虽然百巴镇村内基本都实施了高标准农田建设项目，但因部分引水渠等非耕地内水渠高标准农田无法全覆盖，且高标准农田建设项目资金有限，部分地块水渠维修建设不足，无法满足群众灌溉需求，因此仍有水渠建设需求，（2021年实施高标大坝村、开朗村、拉格村、章巴村、折巴村、百巴村、连别村、色贡村）（2022高标扎地村、色贡村、色贡白定自然村）、（2023年高标扎地堆龙村、拉格村、强嘎、增巴）2024年高标（色贡村、大坝村）
</t>
    </r>
    <r>
      <rPr>
        <b/>
        <sz val="24"/>
        <rFont val="宋体"/>
        <charset val="134"/>
        <scheme val="minor"/>
      </rPr>
      <t>可行性：</t>
    </r>
    <r>
      <rPr>
        <sz val="24"/>
        <rFont val="宋体"/>
        <charset val="134"/>
        <scheme val="minor"/>
      </rPr>
      <t xml:space="preserve">巴宜区各乡镇部分村存在灌溉水渠破损严重，对现有水渠进行维修改造可避免重复用地，同时能促进农业农村经济发展，确保完成粮食生产能力的生产目标，同时群众对水渠维修期望较高，项目实施能够得到群众的大力支持。另外从 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t>
    </r>
    <r>
      <rPr>
        <b/>
        <sz val="24"/>
        <rFont val="宋体"/>
        <charset val="134"/>
        <scheme val="minor"/>
      </rPr>
      <t>必要性：</t>
    </r>
    <r>
      <rPr>
        <sz val="24"/>
        <rFont val="宋体"/>
        <charset val="134"/>
        <scheme val="minor"/>
      </rPr>
      <t xml:space="preserve">1. 满足群众需求。农业是农民群众的主要收入来源，修建农田灌溉水渠可以满足他们对稳定水源的需求，提高农作物产量和质量，增加收入。这对于改善农民生活水平、促进农村经济发展具有重要意义。2. 保障粮食安全。水是粮食生产的关键要素，充足的灌溉水源可以确保农作物在不同生长阶段得到及时的水分供应，提高粮食产量。修建农田灌溉水渠有助于保障国家粮食安全，稳定粮食市场。3. 促进农业可持续发展。合理的灌溉可以改善土壤质量，减少土地退化和荒漠化的风险。同时，通过节约用水和提高水资源利用效率，可以实现农业的可持续发展，保护生态环境。4. 增强农村抗灾能力。在干旱、洪涝等自然灾害频发的地区，农田灌溉水渠可以起到调节水流、防洪排涝的作用，增强农村的抗灾能力。在灾害发生时，能够为农民提供一定的保障，减少损失。
</t>
    </r>
    <r>
      <rPr>
        <b/>
        <sz val="24"/>
        <rFont val="宋体"/>
        <charset val="134"/>
        <scheme val="minor"/>
      </rPr>
      <t>管护机制及经费来源：</t>
    </r>
    <r>
      <rPr>
        <sz val="24"/>
        <rFont val="宋体"/>
        <charset val="134"/>
        <scheme val="minor"/>
      </rPr>
      <t>由村集体负责日常管理维护，所需资金从村集体资金或产业收入中支出。</t>
    </r>
  </si>
  <si>
    <t>改扩建</t>
  </si>
  <si>
    <t>社会效益：能够有效改善农田基础设施，增加粮食产量，不断提升群众的幸福感和获得感。</t>
  </si>
  <si>
    <t xml:space="preserve">巴宜区更章乡灌溉水渠建设项目
</t>
  </si>
  <si>
    <t>巴宜区更章乡扎曲村、门仲村</t>
  </si>
  <si>
    <r>
      <rPr>
        <b/>
        <sz val="24"/>
        <rFont val="宋体"/>
        <charset val="134"/>
        <scheme val="minor"/>
      </rPr>
      <t>建设内容</t>
    </r>
    <r>
      <rPr>
        <sz val="24"/>
        <rFont val="宋体"/>
        <charset val="134"/>
        <scheme val="minor"/>
      </rPr>
      <t xml:space="preserve">：扎曲村新建灌溉主渠2800米，覆盖耕地465亩，门仲村新建灌溉水渠1100米。覆盖耕地80亩。
</t>
    </r>
    <r>
      <rPr>
        <b/>
        <sz val="24"/>
        <rFont val="宋体"/>
        <charset val="134"/>
        <scheme val="minor"/>
      </rPr>
      <t>可行性</t>
    </r>
    <r>
      <rPr>
        <sz val="24"/>
        <rFont val="宋体"/>
        <charset val="134"/>
        <scheme val="minor"/>
      </rPr>
      <t xml:space="preserve">：村内灌溉水渠严重不足，不能满足村内灌溉需求，为确保完成粮食生产能力的生产目标，同时群众对水渠维修期望较高，项目实施能够得到群众的大力支持。另外从 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t>
    </r>
    <r>
      <rPr>
        <b/>
        <sz val="24"/>
        <rFont val="宋体"/>
        <charset val="134"/>
        <scheme val="minor"/>
      </rPr>
      <t>必要性</t>
    </r>
    <r>
      <rPr>
        <sz val="24"/>
        <rFont val="宋体"/>
        <charset val="134"/>
        <scheme val="minor"/>
      </rPr>
      <t xml:space="preserve">：1. 满足群众需求。农业是农民群众的主要收入来源，修建农田灌溉水渠可以满足他们对稳定水源的需求，提高农作物产量和质量，增加收入。这对于改善农民生活水平、促进农村经济发展具有重要意义。2. 保障粮食安全。水是粮食生产的关键要素，充足的灌溉水源可以确保农作物在不同生长阶段得到及时的水分供应，提高粮食产量。修建农田灌溉水渠有助于保障国家粮食安全，稳定粮食市场。3. 促进农业可持续发展。合理的灌溉可以改善土壤质量，减少土地退化和荒漠化的风险。同时，通过节约用水和提高水资源利用效率，可以实现农业的可持续发展，保护生态环境。4. 增强农村抗灾能力。在干旱、洪涝等自然灾害频发的地区，农田灌溉水渠可以起到调节水流、防洪排涝的作用，增强农村的抗灾能力。在灾害发生时，能够为农民提供一定的保障，减少损失。
</t>
    </r>
    <r>
      <rPr>
        <b/>
        <sz val="24"/>
        <rFont val="宋体"/>
        <charset val="134"/>
        <scheme val="minor"/>
      </rPr>
      <t>管护机制及经费来源：</t>
    </r>
    <r>
      <rPr>
        <sz val="24"/>
        <rFont val="宋体"/>
        <charset val="134"/>
        <scheme val="minor"/>
      </rPr>
      <t>由村集体负责日常管理维护，所需资金从村集体资金或产业收入中支出。</t>
    </r>
  </si>
  <si>
    <t>巴宜区鲁朗镇明吉村灌溉水渠建设项目</t>
  </si>
  <si>
    <t>鲁朗镇明吉村</t>
  </si>
  <si>
    <r>
      <rPr>
        <b/>
        <sz val="24"/>
        <rFont val="宋体"/>
        <charset val="134"/>
        <scheme val="minor"/>
      </rPr>
      <t>建设内容：</t>
    </r>
    <r>
      <rPr>
        <sz val="24"/>
        <rFont val="宋体"/>
        <charset val="134"/>
        <scheme val="minor"/>
      </rPr>
      <t xml:space="preserve">新建灌溉主渠40*40厘米的主渠1100米，1500厘米*1500厘米排水土渠760米，农桥8座，土地平整201亩。
</t>
    </r>
    <r>
      <rPr>
        <b/>
        <sz val="24"/>
        <rFont val="宋体"/>
        <charset val="134"/>
        <scheme val="minor"/>
      </rPr>
      <t>可行性：</t>
    </r>
    <r>
      <rPr>
        <sz val="24"/>
        <rFont val="宋体"/>
        <charset val="134"/>
        <scheme val="minor"/>
      </rPr>
      <t>村内灌溉水渠严重不足，不能满足村内灌溉需求，为确保完成粮食生产能力的生产目标，同时群众对水渠维修期望较高，项目实施能够得到群众的大力支持。另外从 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t>
    </r>
    <r>
      <rPr>
        <b/>
        <sz val="24"/>
        <rFont val="宋体"/>
        <charset val="134"/>
        <scheme val="minor"/>
      </rPr>
      <t xml:space="preserve">
必要性：</t>
    </r>
    <r>
      <rPr>
        <sz val="24"/>
        <rFont val="宋体"/>
        <charset val="134"/>
        <scheme val="minor"/>
      </rPr>
      <t xml:space="preserve">1. 满足群众需求。农业是农民群众的主要收入来源，修建农田灌溉水渠可以满足他们对稳定水源的需求，提高农作物产量和质量，增加收入。这对于改善农民生活水平、促进农村经济发展具有重要意义。2. 保障粮食安全。水是粮食生产的关键要素，充足的灌溉水源可以确保农作物在不同生长阶段得到及时的水分供应，提高粮食产量。修建农田灌溉水渠有助于保障国家粮食安全，稳定粮食市场。3. 促进农业可持续发展。合理的灌溉可以改善土壤质量，减少土地退化和荒漠化的风险。同时，通过节约用水和提高水资源利用效率，可以实现农业的可持续发展，保护生态环境。4. 增强农村抗灾能力。在干旱、洪涝等自然灾害频发的地区，农田灌溉水渠可以起到调节水流、防洪排涝的作用，增强农村的抗灾能力。在灾害发生时，能够为农民提供一定的保障，减少损失。
</t>
    </r>
    <r>
      <rPr>
        <b/>
        <sz val="24"/>
        <rFont val="宋体"/>
        <charset val="134"/>
        <scheme val="minor"/>
      </rPr>
      <t>管护机制及经费来源：</t>
    </r>
    <r>
      <rPr>
        <sz val="24"/>
        <rFont val="宋体"/>
        <charset val="134"/>
        <scheme val="minor"/>
      </rPr>
      <t>由村集体负责日常管理维护，所需资金从村集体资金或产业收入中支出。</t>
    </r>
  </si>
  <si>
    <t>低收入村</t>
  </si>
  <si>
    <t>巴宜区2025年农村饮水维修改造项目</t>
  </si>
  <si>
    <t>涉及24个村庄百巴镇折巴自然村、增巴自然村、拉格（更巴、仲尼、白然自然村）、开朗吉定自然村；更章娘萨自然村、门仲自然村；八一镇公众加定自然村、巴吉玉米自然村、章麦杰布才自然村；布久乡麦巴自然村；林芝镇真巴嘎啦自然村、尼池自然村、朗欧村自然村、康扎村、卡斯木自然村、达则自然村；米瑞乡玉荣增村、姆多村、朗乃村、泽列村、鲁朗镇东巴才村、扎西岗村、罗布纳麦自然村、洛木杂角自然村</t>
  </si>
  <si>
    <r>
      <rPr>
        <b/>
        <sz val="24"/>
        <rFont val="宋体"/>
        <charset val="134"/>
        <scheme val="minor"/>
      </rPr>
      <t>建设内容：</t>
    </r>
    <r>
      <rPr>
        <sz val="24"/>
        <rFont val="宋体"/>
        <charset val="134"/>
        <scheme val="minor"/>
      </rPr>
      <t xml:space="preserve">改造24个村庄取水口24个、引水管约19公里、蓄水池24个（每个50m³）。
</t>
    </r>
    <r>
      <rPr>
        <b/>
        <sz val="24"/>
        <rFont val="宋体"/>
        <charset val="134"/>
        <scheme val="minor"/>
      </rPr>
      <t>可行性：</t>
    </r>
    <r>
      <rPr>
        <sz val="24"/>
        <rFont val="宋体"/>
        <charset val="134"/>
        <scheme val="minor"/>
      </rPr>
      <t xml:space="preserve">目前巴宜区农村饮水虽然实现了饮水安全，但许多村供水设施老化，像供水管网破损、储水设备漏水等情况频发，导致供水不稳定、水质下降，这使得维修改造项目有迫切的需求。通过实施农村饮水维修改造项目，能够很好的解决各村群众饮水问题，确保有充足的饮水使用。
</t>
    </r>
    <r>
      <rPr>
        <b/>
        <sz val="24"/>
        <rFont val="宋体"/>
        <charset val="134"/>
        <scheme val="minor"/>
      </rPr>
      <t>必要性：</t>
    </r>
    <r>
      <rPr>
        <sz val="24"/>
        <rFont val="宋体"/>
        <charset val="134"/>
        <scheme val="minor"/>
      </rPr>
      <t xml:space="preserve">安全的饮用水是保障农村居民身体健康的重要条件。维修改造农村饮水项目可以提高饮用水的质量，减少因水质问题导致的疾病发生，提高农村居民的生活质量和健康水平。同时，也能改善农村生活条件。解决农村饮水问题可以提高农村居民的生活便利性，让他们享受到与城市居民同等的基本生活条件。这对于缩小城乡差距、促进城乡一体化发展具有重要意义。
</t>
    </r>
    <r>
      <rPr>
        <b/>
        <sz val="24"/>
        <rFont val="宋体"/>
        <charset val="134"/>
        <scheme val="minor"/>
      </rPr>
      <t>管护机制及经费来源：</t>
    </r>
    <r>
      <rPr>
        <sz val="24"/>
        <rFont val="宋体"/>
        <charset val="134"/>
        <scheme val="minor"/>
      </rPr>
      <t>由村集体负责日常管理维护，所需资金从村集体资金或产业收入中支出。</t>
    </r>
  </si>
  <si>
    <t>巴宜区水利局</t>
  </si>
  <si>
    <t>巴宜区2025年农村饮水提升改造项目</t>
  </si>
  <si>
    <t>涉及14个村庄（八一镇公众村、多布恰巴村、公众、永久村；布久乡仲萨巴村；米瑞乡玉荣增村、则列定绕自然村；林芝镇达则村、康扎村、真巴村；百巴镇仁巴村、伍巴村、嘎吉村、扎地村</t>
  </si>
  <si>
    <r>
      <rPr>
        <b/>
        <sz val="24"/>
        <rFont val="宋体"/>
        <charset val="134"/>
        <scheme val="minor"/>
      </rPr>
      <t>建设内容：</t>
    </r>
    <r>
      <rPr>
        <sz val="24"/>
        <rFont val="宋体"/>
        <charset val="134"/>
        <scheme val="minor"/>
      </rPr>
      <t xml:space="preserve">增加14套净化设施，改造取水口14个及配套管网约11公里等设施；
</t>
    </r>
    <r>
      <rPr>
        <b/>
        <sz val="24"/>
        <rFont val="宋体"/>
        <charset val="134"/>
        <scheme val="minor"/>
      </rPr>
      <t>可行性：</t>
    </r>
    <r>
      <rPr>
        <sz val="24"/>
        <rFont val="宋体"/>
        <charset val="134"/>
        <scheme val="minor"/>
      </rPr>
      <t xml:space="preserve">巴宜区各村虽然实现了饮水安全保障，但大多数村均是使用山间溪流直接分流至村内，未对饮水进行净化处理，通过增加净化设施后能够提升饮水质量，减少群众因饮水不达标而产生身体疾病的发生率。
</t>
    </r>
    <r>
      <rPr>
        <b/>
        <sz val="24"/>
        <rFont val="宋体"/>
        <charset val="134"/>
        <scheme val="minor"/>
      </rPr>
      <t>必要性：</t>
    </r>
    <r>
      <rPr>
        <sz val="24"/>
        <rFont val="宋体"/>
        <charset val="134"/>
        <scheme val="minor"/>
      </rPr>
      <t xml:space="preserve">安全的饮用水是保障农村居民身体健康的重要条件。维修改造农村饮水项目可以提高饮用水的质量，减少因水质问题导致的疾病发生，提高农村居民的生活质量和健康水平。同时，也能改善农村生活条件。解决农村饮水问题可以提高农村居民的生活便利性，让他们享受到与城市居民同等的基本生活条件。这对于缩小城乡差距、促进城乡一体化发展具有重要意义。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</si>
  <si>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社会效益：能够有效改善村庄的饮水基础设施，保证群众饮水，不断提升群众的幸福感和获得感。</t>
  </si>
  <si>
    <t xml:space="preserve">娘萨村人居环境综合整治项目
</t>
  </si>
  <si>
    <t>更章乡娘萨村</t>
  </si>
  <si>
    <r>
      <rPr>
        <b/>
        <sz val="24"/>
        <rFont val="宋体"/>
        <charset val="134"/>
        <scheme val="minor"/>
      </rPr>
      <t>项目建设内容</t>
    </r>
    <r>
      <rPr>
        <sz val="24"/>
        <rFont val="宋体"/>
        <charset val="134"/>
        <scheme val="minor"/>
      </rPr>
      <t xml:space="preserve">：娘鲁村新建水渠2400米，覆盖428亩；萨嘎村新建水渠1950米，覆盖约500亩。娘鲁村新建取水口，新建村道娘鲁村500米，萨嘎村500米，娘鲁村污水处理管道新建3500米。村道路改扩建，路灯维修更换30盏。
</t>
    </r>
    <r>
      <rPr>
        <b/>
        <sz val="24"/>
        <rFont val="宋体"/>
        <charset val="134"/>
        <scheme val="minor"/>
      </rPr>
      <t>可行性</t>
    </r>
    <r>
      <rPr>
        <sz val="24"/>
        <rFont val="宋体"/>
        <charset val="134"/>
        <scheme val="minor"/>
      </rPr>
      <t xml:space="preserve">：国家层面已经将人居环境整治纳入乡村振兴战略重点任务，有明确的目标标准和保障措施，地方上也有相应的专项规划和资金为项目提供了制度和政策支持；群众的美好生活和美丽人居环境的需求意愿强烈。
</t>
    </r>
    <r>
      <rPr>
        <b/>
        <sz val="24"/>
        <rFont val="宋体"/>
        <charset val="134"/>
        <scheme val="minor"/>
      </rPr>
      <t>必要性</t>
    </r>
    <r>
      <rPr>
        <sz val="24"/>
        <rFont val="宋体"/>
        <charset val="134"/>
        <scheme val="minor"/>
      </rPr>
      <t xml:space="preserve">：随着经济发展和社会的进步，每户用水量不断增大，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</si>
  <si>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社会效益：提升村民生产生活质量，提升娘萨村的基础设施服务能力，改善村内基础设施条件</t>
  </si>
  <si>
    <t>林芝镇真巴村人居环境整治项目</t>
  </si>
  <si>
    <r>
      <rPr>
        <b/>
        <sz val="24"/>
        <rFont val="宋体"/>
        <charset val="134"/>
        <scheme val="minor"/>
      </rPr>
      <t>建设内容</t>
    </r>
    <r>
      <rPr>
        <sz val="24"/>
        <rFont val="宋体"/>
        <charset val="134"/>
        <scheme val="minor"/>
      </rPr>
      <t xml:space="preserve">：基础设施提升工程包括道路改造约9200㎡，现状挡土墙加固约1600㎡，安全防护墙界面防水处理约900㎡，路侧排水明渠改造长度约2000m，污水管道改造长度约2000m，污水处理设备、新建打麦场等内容。
</t>
    </r>
    <r>
      <rPr>
        <b/>
        <sz val="24"/>
        <rFont val="宋体"/>
        <charset val="134"/>
        <scheme val="minor"/>
      </rPr>
      <t>可行性</t>
    </r>
    <r>
      <rPr>
        <sz val="24"/>
        <rFont val="宋体"/>
        <charset val="134"/>
        <scheme val="minor"/>
      </rPr>
      <t xml:space="preserve">：一是该项目建设内容用地为村庄内用地，不涉及用地指标问题；二是群众对项目建设内容期望高，配合度强，能有效顺利实施该项目；三是通过项目实施能够有效改善村内基础设施条件，提升群众生产生活条件。
</t>
    </r>
    <r>
      <rPr>
        <b/>
        <sz val="24"/>
        <rFont val="宋体"/>
        <charset val="134"/>
        <scheme val="minor"/>
      </rPr>
      <t>必要性</t>
    </r>
    <r>
      <rPr>
        <sz val="24"/>
        <rFont val="宋体"/>
        <charset val="134"/>
        <scheme val="minor"/>
      </rPr>
      <t xml:space="preserve">：随着经济发展和社会的进步，每户用水量不断增大，加上桃花源用水，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</si>
  <si>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社会效益：能够有效改善村庄的基础设施，提升群众的生产生活环境，引导群众依托“桃花经济”端稳旅游“金饭碗”旅游路，不断提升群众的幸福感和获得感。</t>
  </si>
  <si>
    <t>百巴镇色贡村（自然村）人居环境整治项目</t>
  </si>
  <si>
    <t>百巴镇色贡村（自然村）</t>
  </si>
  <si>
    <r>
      <rPr>
        <b/>
        <sz val="24"/>
        <rFont val="宋体"/>
        <charset val="134"/>
        <scheme val="minor"/>
      </rPr>
      <t>建设内容</t>
    </r>
    <r>
      <rPr>
        <sz val="24"/>
        <rFont val="宋体"/>
        <charset val="134"/>
        <scheme val="minor"/>
      </rPr>
      <t xml:space="preserve">：人饮管网改造700米、新建4立方米化粪池25座并配套UPVC管网125米、新建路灯30盏、维修改造道路605平方米、新建排水沟507米、庭院经济、新建牛棚、新建打麦场。
</t>
    </r>
    <r>
      <rPr>
        <b/>
        <sz val="24"/>
        <rFont val="宋体"/>
        <charset val="134"/>
        <scheme val="minor"/>
      </rPr>
      <t>可行性</t>
    </r>
    <r>
      <rPr>
        <sz val="24"/>
        <rFont val="宋体"/>
        <charset val="134"/>
        <scheme val="minor"/>
      </rPr>
      <t xml:space="preserve">：国家层面已经将人居环境整治纳入乡村振兴战略重点任务，有明确的目标标准和保障措施，地方上也有相应的专项规划和资金为项目提供了制度和政策支持；群众的美好生活和美丽人居环境的需求意愿强烈。
</t>
    </r>
    <r>
      <rPr>
        <b/>
        <sz val="24"/>
        <rFont val="宋体"/>
        <charset val="134"/>
        <scheme val="minor"/>
      </rPr>
      <t>必要性</t>
    </r>
    <r>
      <rPr>
        <sz val="24"/>
        <rFont val="宋体"/>
        <charset val="134"/>
        <scheme val="minor"/>
      </rPr>
      <t xml:space="preserve">：项目的建设能更好的完善村内人居环境基础上设施，保障群众住的舒心，活的健康，是践行“以人民为中心”发展思想的具体表现；能为乡村产业赋能，同时色贡村在百巴镇小集镇附近，项目的建设能有效与小集镇接轨，更好开展乡村发展。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</si>
  <si>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社会效益：通过该项目的实施，有效改善农牧民生产生活设施，提升村庄整体功能，改善群众人居环境，预计受益25户86人，其中脱贫群众4户14人，同时鼓励当地群众参与项目建设，带动群众务工增收。</t>
  </si>
  <si>
    <t>林芝市巴宜区八一镇巴吉村人居环境整治项目</t>
  </si>
  <si>
    <t>八一镇巴吉村</t>
  </si>
  <si>
    <r>
      <rPr>
        <sz val="24"/>
        <rFont val="宋体"/>
        <charset val="134"/>
        <scheme val="minor"/>
      </rPr>
      <t>项目建设内容：道路恢复2000㎡，照明工程1项（路灯维修更换），排污管网574m及其他附属工程。</t>
    </r>
    <r>
      <rPr>
        <b/>
        <sz val="24"/>
        <rFont val="宋体"/>
        <charset val="134"/>
        <scheme val="minor"/>
      </rPr>
      <t xml:space="preserve">
可行性：</t>
    </r>
    <r>
      <rPr>
        <sz val="24"/>
        <rFont val="宋体"/>
        <charset val="134"/>
        <scheme val="minor"/>
      </rPr>
      <t>国家层面已经将人居环境整治纳入乡村振兴战略重点任务，有明确的目标标准和保障措施，地方上也有相应的专项规划和资金为项目提供了制度和政策支持；群众的美好生活和美丽人居环境的需求意愿强烈。</t>
    </r>
    <r>
      <rPr>
        <b/>
        <sz val="24"/>
        <rFont val="宋体"/>
        <charset val="134"/>
        <scheme val="minor"/>
      </rPr>
      <t xml:space="preserve">
必要性：</t>
    </r>
    <r>
      <rPr>
        <sz val="24"/>
        <rFont val="宋体"/>
        <charset val="134"/>
        <scheme val="minor"/>
      </rPr>
      <t xml:space="preserve">随着经济发展和社会的进步，每户用水量不断增大，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t>
    </r>
    <r>
      <rPr>
        <b/>
        <sz val="24"/>
        <rFont val="宋体"/>
        <charset val="134"/>
        <scheme val="minor"/>
      </rPr>
      <t>管护机制及经费来源：</t>
    </r>
    <r>
      <rPr>
        <sz val="24"/>
        <rFont val="宋体"/>
        <charset val="134"/>
        <scheme val="minor"/>
      </rPr>
      <t>由村集体负责日常管理维护，所需资金从村集体资金或产业收入中支出。</t>
    </r>
  </si>
  <si>
    <t>米瑞乡增巴村高原和美乡村建设项目</t>
  </si>
  <si>
    <t>米瑞乡增巴村</t>
  </si>
  <si>
    <r>
      <rPr>
        <b/>
        <sz val="24"/>
        <rFont val="宋体"/>
        <charset val="134"/>
        <scheme val="minor"/>
      </rPr>
      <t>建设内容</t>
    </r>
    <r>
      <rPr>
        <sz val="24"/>
        <rFont val="宋体"/>
        <charset val="134"/>
        <scheme val="minor"/>
      </rPr>
      <t xml:space="preserve">：村内新建道路硬化7850平方米，新建排水沟1900米，污水管网维修170米，挡墙750立方米，路灯30盏，新建人畜分离点4197平方米，农机具存放间790平方米，公共厕所40平方米，庭院经济89户（主要为在户内种植黄桃）。
</t>
    </r>
    <r>
      <rPr>
        <b/>
        <sz val="24"/>
        <rFont val="宋体"/>
        <charset val="134"/>
        <scheme val="minor"/>
      </rPr>
      <t>可行性</t>
    </r>
    <r>
      <rPr>
        <sz val="24"/>
        <rFont val="宋体"/>
        <charset val="134"/>
        <scheme val="minor"/>
      </rPr>
      <t xml:space="preserve">：政策到位、政府高度重视和有关单位大力配合为项目建设提供了保障；项目建设符合相关规划要求、社会效益分析可行
</t>
    </r>
    <r>
      <rPr>
        <b/>
        <sz val="24"/>
        <rFont val="宋体"/>
        <charset val="134"/>
        <scheme val="minor"/>
      </rPr>
      <t>必要性</t>
    </r>
    <r>
      <rPr>
        <sz val="24"/>
        <rFont val="宋体"/>
        <charset val="134"/>
        <scheme val="minor"/>
      </rPr>
      <t xml:space="preserve">：建设美丽宜居村是完善村内基础设施的需要、改善农村居住环境，提升新农村建设水平的需要、让农民过上现代化生活，全面建设社会主义现代化国家的重要内容；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</si>
  <si>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社会效益：通过该项目的实施，有效改善农牧民生产生活设施，提升村庄整体功能，改善群众人居环境，带动群众务工、机械增收及。</t>
  </si>
  <si>
    <t>66个宜居宜业和美村庄建设任务（2025年库内未实施项目）</t>
  </si>
  <si>
    <t>布久乡珠曲登村高原和美乡村建设项目</t>
  </si>
  <si>
    <t>布久乡珠曲登村</t>
  </si>
  <si>
    <r>
      <rPr>
        <b/>
        <sz val="24"/>
        <rFont val="宋体"/>
        <charset val="134"/>
        <scheme val="minor"/>
      </rPr>
      <t>建设内容：</t>
    </r>
    <r>
      <rPr>
        <sz val="24"/>
        <rFont val="宋体"/>
        <charset val="134"/>
        <scheme val="minor"/>
      </rPr>
      <t>村道水渠坍塌维修1400米的排水水渠，打麦场维修549平方，村集体管理用房398平方米，粮食仓库373平方米，安装路灯30盏，崖边垮塌挡墙维修370米，公侧43平方米1座，,菱形护坡360米，垃圾收集点5个，场地整治957平方米，发展庭院经济种植果树1782颗。</t>
    </r>
    <r>
      <rPr>
        <b/>
        <sz val="24"/>
        <rFont val="宋体"/>
        <charset val="134"/>
        <scheme val="minor"/>
      </rPr>
      <t xml:space="preserve">
可行性：</t>
    </r>
    <r>
      <rPr>
        <sz val="24"/>
        <rFont val="宋体"/>
        <charset val="134"/>
        <scheme val="minor"/>
      </rPr>
      <t>政策到位、政府高度重视和有关单位大力配合为项目建设提供了保障；项目建设符合相关规划要求、社会效益分析可行，群众需求高。</t>
    </r>
    <r>
      <rPr>
        <b/>
        <sz val="24"/>
        <rFont val="宋体"/>
        <charset val="134"/>
        <scheme val="minor"/>
      </rPr>
      <t xml:space="preserve">
必要性：</t>
    </r>
    <r>
      <rPr>
        <sz val="24"/>
        <rFont val="宋体"/>
        <charset val="134"/>
        <scheme val="minor"/>
      </rPr>
      <t xml:space="preserve">项目的建设能进一步完善村内基础设施、改善农村居住环境，提升新农村建设水平的需要、让农民过上现代化生活，是全面建设社会主义现代化国家的重要内容；
</t>
    </r>
    <r>
      <rPr>
        <b/>
        <sz val="24"/>
        <rFont val="宋体"/>
        <charset val="134"/>
        <scheme val="minor"/>
      </rPr>
      <t>管护机制及经费来源：</t>
    </r>
    <r>
      <rPr>
        <sz val="24"/>
        <rFont val="宋体"/>
        <charset val="134"/>
        <scheme val="minor"/>
      </rPr>
      <t>由村集体负责日常管理维护，所需资金从村集体资金或产业收入中支出。</t>
    </r>
  </si>
  <si>
    <t>66个宜居宜业和美村庄建设任务</t>
  </si>
  <si>
    <t>鲁朗镇罗布村高原和美乡村建设项目</t>
  </si>
  <si>
    <t>鲁朗镇罗布村</t>
  </si>
  <si>
    <r>
      <rPr>
        <b/>
        <sz val="24"/>
        <rFont val="宋体"/>
        <charset val="134"/>
        <scheme val="minor"/>
      </rPr>
      <t>建设内容</t>
    </r>
    <r>
      <rPr>
        <sz val="24"/>
        <rFont val="宋体"/>
        <charset val="134"/>
        <scheme val="minor"/>
      </rPr>
      <t>：1.翻修主管网6000m,支管约3160m，及配套检查井220座等，并入鲁朗镇污水处理厂。2.对罗布村村道进行改造，主路改造4200米，支路改造1400米，改造边沟2300米，环卫站点15个（含垃圾桶）。3.安装路灯30个。4.修建晾晒场一处（不超过50万）。</t>
    </r>
    <r>
      <rPr>
        <b/>
        <sz val="24"/>
        <rFont val="宋体"/>
        <charset val="134"/>
        <scheme val="minor"/>
      </rPr>
      <t xml:space="preserve">
可行性：</t>
    </r>
    <r>
      <rPr>
        <sz val="24"/>
        <rFont val="宋体"/>
        <charset val="134"/>
        <scheme val="minor"/>
      </rPr>
      <t>鲁朗镇罗布村位于鲁朗国际旅游小镇旁，地理位置优越，适宜发展乡村旅游，村庄人居环境一定程度上影响了村庄发展，通过对村内人居环境提升能够提升游客村该村的整体形象，吸引更好的游客前来旅游，同时，随着生活水平的不断提高，群众对良好居住环境的渴望愈发强烈，愿意积极配合并参与改造，比如群众主动清理自家房前屋后的杂物，参与村庄绿化活动等。另外改造后的村庄能够吸引游客，发展乡村旅游、民宿等产业。</t>
    </r>
    <r>
      <rPr>
        <b/>
        <sz val="24"/>
        <rFont val="宋体"/>
        <charset val="134"/>
        <scheme val="minor"/>
      </rPr>
      <t xml:space="preserve">
管护机制及经费来源：</t>
    </r>
    <r>
      <rPr>
        <sz val="24"/>
        <rFont val="宋体"/>
        <charset val="134"/>
        <scheme val="minor"/>
      </rPr>
      <t>由村集体负责日常管理维护，所需资金从村集体资金或产业收入中支出。</t>
    </r>
  </si>
  <si>
    <t>/</t>
  </si>
  <si>
    <t>社会效益：能够有效改善村庄的基础设施，提升群众的生产生活环境，引导群众走旅游路，吃旅游饭，不断提升群众的幸福感和获得感。</t>
  </si>
  <si>
    <t>百巴镇开朗村高原和美乡村建设项目</t>
  </si>
  <si>
    <t>百巴镇开朗村</t>
  </si>
  <si>
    <r>
      <rPr>
        <b/>
        <sz val="24"/>
        <rFont val="宋体"/>
        <charset val="134"/>
        <scheme val="minor"/>
      </rPr>
      <t>建设内容</t>
    </r>
    <r>
      <rPr>
        <sz val="24"/>
        <rFont val="宋体"/>
        <charset val="134"/>
        <scheme val="minor"/>
      </rPr>
      <t xml:space="preserve">：新建3800平方米打麦场、路面修复3000平方米，新增垃圾收集点和垃圾桶、对现有太阳能路灯进行维修并新增20盏太阳能路灯。
</t>
    </r>
    <r>
      <rPr>
        <b/>
        <sz val="24"/>
        <rFont val="宋体"/>
        <charset val="134"/>
        <scheme val="minor"/>
      </rPr>
      <t>可行性</t>
    </r>
    <r>
      <rPr>
        <sz val="24"/>
        <rFont val="宋体"/>
        <charset val="134"/>
        <scheme val="minor"/>
      </rPr>
      <t xml:space="preserve">：目前国家大力鼓励进行村庄建设，完善村内基础设施，此项目有良好的政策背景和政府的高度重视，项目建设符合村庄规划要求，能带来良好的社会效益，因此可行。
</t>
    </r>
    <r>
      <rPr>
        <b/>
        <sz val="24"/>
        <rFont val="宋体"/>
        <charset val="134"/>
        <scheme val="minor"/>
      </rPr>
      <t>必要性</t>
    </r>
    <r>
      <rPr>
        <sz val="24"/>
        <rFont val="宋体"/>
        <charset val="134"/>
        <scheme val="minor"/>
      </rPr>
      <t xml:space="preserve">：项目的建设能进一步改善村容村貌，改善群众人居环境，是提升新农村建设水平的需要、让农民过上现代化生活，全面建设社会主义现代化国家的重要内容；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</si>
  <si>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社会效益：通过该项目的实施，有效改善农牧民生产生活设施，提升村庄整体功能，改善群众人居环境，预计受益91户439人，其中脱贫群众13户46人，同时鼓励当地群众参与项目建设，带动群众务工增收。</t>
  </si>
  <si>
    <t>八一镇巴果绕村高原和美乡村建设项目</t>
  </si>
  <si>
    <t>八一镇巴果绕村</t>
  </si>
  <si>
    <r>
      <rPr>
        <b/>
        <sz val="24"/>
        <rFont val="宋体"/>
        <charset val="134"/>
        <scheme val="minor"/>
      </rPr>
      <t>建设内容</t>
    </r>
    <r>
      <rPr>
        <sz val="24"/>
        <rFont val="宋体"/>
        <charset val="134"/>
        <scheme val="minor"/>
      </rPr>
      <t xml:space="preserve">：主道路硬化（含主道路盖板边沟）约3000米，盖板边沟约2000长（过车），村主入口处主道路两侧环境整治，新建取水口一处，截水沟一处（约2米长）及相关附属设施。
</t>
    </r>
    <r>
      <rPr>
        <b/>
        <sz val="24"/>
        <rFont val="宋体"/>
        <charset val="134"/>
        <scheme val="minor"/>
      </rPr>
      <t>可行性：</t>
    </r>
    <r>
      <rPr>
        <sz val="24"/>
        <rFont val="宋体"/>
        <charset val="134"/>
        <scheme val="minor"/>
      </rPr>
      <t xml:space="preserve">目前国家大力鼓励进行村庄建设，完善村内基础设施，此项目有良好的政策背景和政府的高度重视，项目建设符合村庄规划要求，能带来良好的社会效益，因此可行。
</t>
    </r>
    <r>
      <rPr>
        <b/>
        <sz val="24"/>
        <rFont val="宋体"/>
        <charset val="134"/>
        <scheme val="minor"/>
      </rPr>
      <t>必要性</t>
    </r>
    <r>
      <rPr>
        <sz val="24"/>
        <rFont val="宋体"/>
        <charset val="134"/>
        <scheme val="minor"/>
      </rPr>
      <t xml:space="preserve">：项目的建设能进一步完善村内道路、取水、排水等基础设施，更加便利群众生产生活，符合群众的建设意愿。同时改善农村居住环境，是提升新农村建设水平的需要、让农民过上现代化生活，全面建设社会主义现代化国家的重要内容；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</si>
  <si>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社会效益：通过该项目的实施，有效改善农牧民生产生活设施，提升村庄整体功能，改善群众人居环境，同时鼓励当地群众参与项目建设，带动群众务工增收。</t>
  </si>
  <si>
    <t>巴宜区2025年贷款贴息项目</t>
  </si>
  <si>
    <t>建设内容：2025年扶贫贷款贴息（利差补贴）
可行性：鼓励村民自主创业，自主创收，促进增收。
必要性：增加收入，保障经济持续，扩大县域经济发展。</t>
  </si>
  <si>
    <t>2025年帮扶车间补助项目</t>
  </si>
  <si>
    <r>
      <rPr>
        <b/>
        <sz val="24"/>
        <rFont val="宋体"/>
        <charset val="134"/>
        <scheme val="minor"/>
      </rPr>
      <t>建设内容：</t>
    </r>
    <r>
      <rPr>
        <sz val="24"/>
        <rFont val="宋体"/>
        <charset val="134"/>
        <scheme val="minor"/>
      </rPr>
      <t>对已认定的合格就业帮扶车间，按照吸纳就业人员，没人每年3000元的标准进行补助；</t>
    </r>
  </si>
  <si>
    <t>对已认定的合格就业帮扶车间，按照吸纳就业人员，没人每年3000元的标准进行补助；</t>
  </si>
  <si>
    <t>社会效益：通过补贴，能够提高群众就业积极性，促进就业创业，实现稳定增收。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</si>
</sst>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 numFmtId="178" formatCode="0_ "/>
  </numFmts>
  <fonts count="38">
    <font>
      <sz val="11"/>
      <color theme="1"/>
      <name val="宋体"/>
      <charset val="134"/>
      <scheme val="minor"/>
    </font>
    <font>
      <sz val="20"/>
      <name val="宋体"/>
      <charset val="134"/>
      <scheme val="minor"/>
    </font>
    <font>
      <b/>
      <sz val="28"/>
      <name val="宋体"/>
      <charset val="134"/>
      <scheme val="minor"/>
    </font>
    <font>
      <b/>
      <sz val="20"/>
      <name val="宋体"/>
      <charset val="134"/>
      <scheme val="minor"/>
    </font>
    <font>
      <sz val="11"/>
      <name val="宋体"/>
      <charset val="134"/>
      <scheme val="minor"/>
    </font>
    <font>
      <b/>
      <sz val="14"/>
      <name val="仿宋_GB2312"/>
      <charset val="134"/>
    </font>
    <font>
      <sz val="14"/>
      <name val="仿宋_GB2312"/>
      <charset val="134"/>
    </font>
    <font>
      <b/>
      <sz val="18"/>
      <name val="仿宋_GB2312"/>
      <charset val="134"/>
    </font>
    <font>
      <b/>
      <sz val="24"/>
      <name val="宋体"/>
      <charset val="134"/>
      <scheme val="minor"/>
    </font>
    <font>
      <sz val="18"/>
      <name val="仿宋_GB2312"/>
      <charset val="134"/>
    </font>
    <font>
      <sz val="24"/>
      <name val="宋体"/>
      <charset val="134"/>
      <scheme val="minor"/>
    </font>
    <font>
      <b/>
      <sz val="48"/>
      <name val="黑体"/>
      <charset val="134"/>
    </font>
    <font>
      <b/>
      <sz val="48"/>
      <name val="宋体"/>
      <charset val="134"/>
      <scheme val="minor"/>
    </font>
    <font>
      <sz val="48"/>
      <name val="宋体"/>
      <charset val="134"/>
      <scheme val="minor"/>
    </font>
    <font>
      <sz val="24"/>
      <name val="仿宋_GB2312"/>
      <charset val="134"/>
    </font>
    <font>
      <b/>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5" borderId="11" applyNumberFormat="0" applyAlignment="0" applyProtection="0">
      <alignment vertical="center"/>
    </xf>
    <xf numFmtId="0" fontId="25" fillId="6" borderId="12" applyNumberFormat="0" applyAlignment="0" applyProtection="0">
      <alignment vertical="center"/>
    </xf>
    <xf numFmtId="0" fontId="26" fillId="6" borderId="11" applyNumberFormat="0" applyAlignment="0" applyProtection="0">
      <alignment vertical="center"/>
    </xf>
    <xf numFmtId="0" fontId="27" fillId="7"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pplyProtection="0"/>
    <xf numFmtId="0" fontId="36" fillId="0" borderId="0">
      <protection locked="0"/>
    </xf>
    <xf numFmtId="0" fontId="37" fillId="0" borderId="0">
      <alignment vertical="center"/>
    </xf>
    <xf numFmtId="0" fontId="35" fillId="0" borderId="0" applyProtection="0">
      <alignment vertical="center"/>
    </xf>
  </cellStyleXfs>
  <cellXfs count="84">
    <xf numFmtId="0" fontId="0" fillId="0" borderId="0" xfId="0">
      <alignment vertical="center"/>
    </xf>
    <xf numFmtId="0" fontId="1" fillId="2" borderId="0" xfId="0" applyNumberFormat="1" applyFont="1" applyFill="1" applyBorder="1" applyAlignment="1">
      <alignment horizontal="center" vertical="center"/>
    </xf>
    <xf numFmtId="0" fontId="2" fillId="0" borderId="0" xfId="0" applyFont="1" applyFill="1" applyAlignment="1">
      <alignment horizontal="center" vertical="center"/>
    </xf>
    <xf numFmtId="0" fontId="3" fillId="2"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9" fillId="2" borderId="0" xfId="0" applyFont="1" applyFill="1" applyAlignment="1">
      <alignment horizontal="center" vertical="center"/>
    </xf>
    <xf numFmtId="0" fontId="7" fillId="2" borderId="0" xfId="0" applyFont="1" applyFill="1" applyBorder="1" applyAlignment="1">
      <alignment vertical="center"/>
    </xf>
    <xf numFmtId="0" fontId="7" fillId="0" borderId="0" xfId="0" applyFont="1" applyFill="1" applyBorder="1" applyAlignment="1">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left" vertical="center"/>
    </xf>
    <xf numFmtId="0" fontId="10" fillId="0" borderId="0" xfId="0" applyNumberFormat="1" applyFont="1" applyFill="1" applyBorder="1" applyAlignment="1">
      <alignment horizontal="center" vertical="center" wrapText="1"/>
    </xf>
    <xf numFmtId="0" fontId="1" fillId="2" borderId="0" xfId="0" applyNumberFormat="1" applyFont="1" applyFill="1" applyBorder="1">
      <alignment vertical="center"/>
    </xf>
    <xf numFmtId="0" fontId="11"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12" fillId="0" borderId="0" xfId="50" applyNumberFormat="1" applyFont="1" applyFill="1" applyAlignment="1" applyProtection="1">
      <alignment horizontal="center" vertical="center" wrapText="1"/>
    </xf>
    <xf numFmtId="0" fontId="13" fillId="0" borderId="0" xfId="50" applyNumberFormat="1" applyFont="1" applyFill="1" applyAlignment="1" applyProtection="1">
      <alignment horizontal="center" vertical="center" wrapText="1"/>
    </xf>
    <xf numFmtId="0" fontId="10" fillId="0" borderId="0" xfId="50" applyNumberFormat="1" applyFont="1" applyFill="1" applyAlignment="1" applyProtection="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left" vertical="center"/>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1" xfId="52" applyNumberFormat="1" applyFont="1" applyFill="1" applyBorder="1" applyAlignment="1">
      <alignment horizontal="center" vertical="center" wrapText="1"/>
    </xf>
    <xf numFmtId="178" fontId="10" fillId="0" borderId="1" xfId="52" applyNumberFormat="1" applyFont="1" applyFill="1" applyBorder="1" applyAlignment="1">
      <alignment horizontal="left" vertical="top" wrapText="1"/>
    </xf>
    <xf numFmtId="176"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52" applyNumberFormat="1" applyFont="1" applyFill="1" applyBorder="1" applyAlignment="1" applyProtection="1">
      <alignment horizontal="center" vertical="center" wrapText="1"/>
    </xf>
    <xf numFmtId="178" fontId="10" fillId="0" borderId="1" xfId="52"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1" xfId="0" applyFont="1" applyFill="1" applyBorder="1" applyAlignment="1">
      <alignment vertical="center" wrapText="1"/>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5"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2" fillId="0" borderId="7" xfId="0" applyFont="1" applyFill="1" applyBorder="1" applyAlignment="1">
      <alignment horizontal="center" vertical="center"/>
    </xf>
    <xf numFmtId="0" fontId="10" fillId="0" borderId="7" xfId="0" applyFont="1" applyFill="1" applyBorder="1" applyAlignment="1">
      <alignment horizontal="left" vertical="center"/>
    </xf>
    <xf numFmtId="0" fontId="10"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1" xfId="50"/>
    <cellStyle name="常规 2 2 2_“十四五”支持西藏经济社会发展规划建设项目建议方案20210309 -修改年份-A3版" xfId="51"/>
    <cellStyle name="常规 11 2" xf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14</xdr:row>
      <xdr:rowOff>0</xdr:rowOff>
    </xdr:from>
    <xdr:to>
      <xdr:col>4</xdr:col>
      <xdr:colOff>73025</xdr:colOff>
      <xdr:row>22</xdr:row>
      <xdr:rowOff>227330</xdr:rowOff>
    </xdr:to>
    <xdr:pic>
      <xdr:nvPicPr>
        <xdr:cNvPr id="17" name="Text_Box_6"/>
        <xdr:cNvPicPr/>
      </xdr:nvPicPr>
      <xdr:blipFill>
        <a:blip r:embed="rId1"/>
        <a:stretch>
          <a:fillRect/>
        </a:stretch>
      </xdr:blipFill>
      <xdr:spPr>
        <a:xfrm>
          <a:off x="6436995" y="3810000"/>
          <a:ext cx="73025" cy="227330"/>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283845</xdr:rowOff>
    </xdr:to>
    <xdr:pic>
      <xdr:nvPicPr>
        <xdr:cNvPr id="18" name="Text_Box_5"/>
        <xdr:cNvPicPr/>
      </xdr:nvPicPr>
      <xdr:blipFill>
        <a:blip r:embed="rId1"/>
        <a:stretch>
          <a:fillRect/>
        </a:stretch>
      </xdr:blipFill>
      <xdr:spPr>
        <a:xfrm>
          <a:off x="6436995" y="3810000"/>
          <a:ext cx="73025" cy="283845"/>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244475</xdr:rowOff>
    </xdr:to>
    <xdr:pic>
      <xdr:nvPicPr>
        <xdr:cNvPr id="19" name="Text_Box_6"/>
        <xdr:cNvPicPr/>
      </xdr:nvPicPr>
      <xdr:blipFill>
        <a:blip r:embed="rId1"/>
        <a:stretch>
          <a:fillRect/>
        </a:stretch>
      </xdr:blipFill>
      <xdr:spPr>
        <a:xfrm>
          <a:off x="6436995" y="3810000"/>
          <a:ext cx="73025" cy="244475"/>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267970</xdr:rowOff>
    </xdr:to>
    <xdr:pic>
      <xdr:nvPicPr>
        <xdr:cNvPr id="24" name="Text_Box_5"/>
        <xdr:cNvPicPr/>
      </xdr:nvPicPr>
      <xdr:blipFill>
        <a:blip r:embed="rId1"/>
        <a:stretch>
          <a:fillRect/>
        </a:stretch>
      </xdr:blipFill>
      <xdr:spPr>
        <a:xfrm>
          <a:off x="6436995" y="3810000"/>
          <a:ext cx="73025" cy="267970"/>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228600</xdr:rowOff>
    </xdr:to>
    <xdr:pic>
      <xdr:nvPicPr>
        <xdr:cNvPr id="25" name="Text_Box_6"/>
        <xdr:cNvPicPr/>
      </xdr:nvPicPr>
      <xdr:blipFill>
        <a:blip r:embed="rId1"/>
        <a:stretch>
          <a:fillRect/>
        </a:stretch>
      </xdr:blipFill>
      <xdr:spPr>
        <a:xfrm>
          <a:off x="6436995" y="3810000"/>
          <a:ext cx="73025" cy="228600"/>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226060</xdr:rowOff>
    </xdr:to>
    <xdr:pic>
      <xdr:nvPicPr>
        <xdr:cNvPr id="5" name="Text_Box_6"/>
        <xdr:cNvPicPr/>
      </xdr:nvPicPr>
      <xdr:blipFill>
        <a:blip r:embed="rId1"/>
        <a:stretch>
          <a:fillRect/>
        </a:stretch>
      </xdr:blipFill>
      <xdr:spPr>
        <a:xfrm>
          <a:off x="6436995" y="3810000"/>
          <a:ext cx="73025" cy="226060"/>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282575</xdr:rowOff>
    </xdr:to>
    <xdr:pic>
      <xdr:nvPicPr>
        <xdr:cNvPr id="6" name="Text_Box_5"/>
        <xdr:cNvPicPr/>
      </xdr:nvPicPr>
      <xdr:blipFill>
        <a:blip r:embed="rId1"/>
        <a:stretch>
          <a:fillRect/>
        </a:stretch>
      </xdr:blipFill>
      <xdr:spPr>
        <a:xfrm>
          <a:off x="6436995" y="3810000"/>
          <a:ext cx="73025" cy="282575"/>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243205</xdr:rowOff>
    </xdr:to>
    <xdr:pic>
      <xdr:nvPicPr>
        <xdr:cNvPr id="7" name="Text_Box_6"/>
        <xdr:cNvPicPr/>
      </xdr:nvPicPr>
      <xdr:blipFill>
        <a:blip r:embed="rId1"/>
        <a:stretch>
          <a:fillRect/>
        </a:stretch>
      </xdr:blipFill>
      <xdr:spPr>
        <a:xfrm>
          <a:off x="6436995" y="3810000"/>
          <a:ext cx="73025" cy="24320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225425</xdr:rowOff>
    </xdr:to>
    <xdr:pic>
      <xdr:nvPicPr>
        <xdr:cNvPr id="29" name="Text_Box_6"/>
        <xdr:cNvPicPr/>
      </xdr:nvPicPr>
      <xdr:blipFill>
        <a:blip r:embed="rId1"/>
        <a:stretch>
          <a:fillRect/>
        </a:stretch>
      </xdr:blipFill>
      <xdr:spPr>
        <a:xfrm>
          <a:off x="6436995" y="3810000"/>
          <a:ext cx="80645" cy="22542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280035</xdr:rowOff>
    </xdr:to>
    <xdr:pic>
      <xdr:nvPicPr>
        <xdr:cNvPr id="30" name="Text_Box_5"/>
        <xdr:cNvPicPr/>
      </xdr:nvPicPr>
      <xdr:blipFill>
        <a:blip r:embed="rId1"/>
        <a:stretch>
          <a:fillRect/>
        </a:stretch>
      </xdr:blipFill>
      <xdr:spPr>
        <a:xfrm>
          <a:off x="6436995" y="3810000"/>
          <a:ext cx="80645" cy="28003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243840</xdr:rowOff>
    </xdr:to>
    <xdr:pic>
      <xdr:nvPicPr>
        <xdr:cNvPr id="31" name="Text_Box_6"/>
        <xdr:cNvPicPr/>
      </xdr:nvPicPr>
      <xdr:blipFill>
        <a:blip r:embed="rId1"/>
        <a:stretch>
          <a:fillRect/>
        </a:stretch>
      </xdr:blipFill>
      <xdr:spPr>
        <a:xfrm>
          <a:off x="6436995" y="3810000"/>
          <a:ext cx="80645" cy="243840"/>
        </a:xfrm>
        <a:prstGeom prst="rect">
          <a:avLst/>
        </a:prstGeom>
        <a:noFill/>
        <a:ln w="9525">
          <a:noFill/>
        </a:ln>
      </xdr:spPr>
    </xdr:pic>
    <xdr:clientData/>
  </xdr:twoCellAnchor>
  <xdr:twoCellAnchor editAs="oneCell">
    <xdr:from>
      <xdr:col>4</xdr:col>
      <xdr:colOff>0</xdr:colOff>
      <xdr:row>14</xdr:row>
      <xdr:rowOff>0</xdr:rowOff>
    </xdr:from>
    <xdr:to>
      <xdr:col>4</xdr:col>
      <xdr:colOff>70485</xdr:colOff>
      <xdr:row>22</xdr:row>
      <xdr:rowOff>223520</xdr:rowOff>
    </xdr:to>
    <xdr:pic>
      <xdr:nvPicPr>
        <xdr:cNvPr id="41" name="Text_Box_6"/>
        <xdr:cNvPicPr/>
      </xdr:nvPicPr>
      <xdr:blipFill>
        <a:blip r:embed="rId1"/>
        <a:stretch>
          <a:fillRect/>
        </a:stretch>
      </xdr:blipFill>
      <xdr:spPr>
        <a:xfrm>
          <a:off x="6436995" y="3810000"/>
          <a:ext cx="70485" cy="223520"/>
        </a:xfrm>
        <a:prstGeom prst="rect">
          <a:avLst/>
        </a:prstGeom>
        <a:noFill/>
        <a:ln w="9525">
          <a:noFill/>
        </a:ln>
      </xdr:spPr>
    </xdr:pic>
    <xdr:clientData/>
  </xdr:twoCellAnchor>
  <xdr:twoCellAnchor editAs="oneCell">
    <xdr:from>
      <xdr:col>4</xdr:col>
      <xdr:colOff>0</xdr:colOff>
      <xdr:row>14</xdr:row>
      <xdr:rowOff>0</xdr:rowOff>
    </xdr:from>
    <xdr:to>
      <xdr:col>4</xdr:col>
      <xdr:colOff>70485</xdr:colOff>
      <xdr:row>22</xdr:row>
      <xdr:rowOff>288925</xdr:rowOff>
    </xdr:to>
    <xdr:pic>
      <xdr:nvPicPr>
        <xdr:cNvPr id="42" name="Text_Box_5"/>
        <xdr:cNvPicPr/>
      </xdr:nvPicPr>
      <xdr:blipFill>
        <a:blip r:embed="rId1"/>
        <a:stretch>
          <a:fillRect/>
        </a:stretch>
      </xdr:blipFill>
      <xdr:spPr>
        <a:xfrm>
          <a:off x="6436995" y="3810000"/>
          <a:ext cx="70485" cy="288925"/>
        </a:xfrm>
        <a:prstGeom prst="rect">
          <a:avLst/>
        </a:prstGeom>
        <a:noFill/>
        <a:ln w="9525">
          <a:noFill/>
        </a:ln>
      </xdr:spPr>
    </xdr:pic>
    <xdr:clientData/>
  </xdr:twoCellAnchor>
  <xdr:twoCellAnchor editAs="oneCell">
    <xdr:from>
      <xdr:col>4</xdr:col>
      <xdr:colOff>0</xdr:colOff>
      <xdr:row>14</xdr:row>
      <xdr:rowOff>0</xdr:rowOff>
    </xdr:from>
    <xdr:to>
      <xdr:col>4</xdr:col>
      <xdr:colOff>70485</xdr:colOff>
      <xdr:row>22</xdr:row>
      <xdr:rowOff>249555</xdr:rowOff>
    </xdr:to>
    <xdr:pic>
      <xdr:nvPicPr>
        <xdr:cNvPr id="43" name="Text_Box_6"/>
        <xdr:cNvPicPr/>
      </xdr:nvPicPr>
      <xdr:blipFill>
        <a:blip r:embed="rId1"/>
        <a:stretch>
          <a:fillRect/>
        </a:stretch>
      </xdr:blipFill>
      <xdr:spPr>
        <a:xfrm>
          <a:off x="6436995" y="3810000"/>
          <a:ext cx="70485" cy="24955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228600</xdr:rowOff>
    </xdr:to>
    <xdr:pic>
      <xdr:nvPicPr>
        <xdr:cNvPr id="59" name="Text_Box_6"/>
        <xdr:cNvPicPr/>
      </xdr:nvPicPr>
      <xdr:blipFill>
        <a:blip r:embed="rId1"/>
        <a:stretch>
          <a:fillRect/>
        </a:stretch>
      </xdr:blipFill>
      <xdr:spPr>
        <a:xfrm>
          <a:off x="6436995" y="3810000"/>
          <a:ext cx="80645" cy="228600"/>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289560</xdr:rowOff>
    </xdr:to>
    <xdr:pic>
      <xdr:nvPicPr>
        <xdr:cNvPr id="60" name="Text_Box_5"/>
        <xdr:cNvPicPr/>
      </xdr:nvPicPr>
      <xdr:blipFill>
        <a:blip r:embed="rId1"/>
        <a:stretch>
          <a:fillRect/>
        </a:stretch>
      </xdr:blipFill>
      <xdr:spPr>
        <a:xfrm>
          <a:off x="6436995" y="3810000"/>
          <a:ext cx="80645" cy="289560"/>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229235</xdr:rowOff>
    </xdr:to>
    <xdr:pic>
      <xdr:nvPicPr>
        <xdr:cNvPr id="65" name="Text_Box_6"/>
        <xdr:cNvPicPr/>
      </xdr:nvPicPr>
      <xdr:blipFill>
        <a:blip r:embed="rId1"/>
        <a:stretch>
          <a:fillRect/>
        </a:stretch>
      </xdr:blipFill>
      <xdr:spPr>
        <a:xfrm>
          <a:off x="6436995" y="3810000"/>
          <a:ext cx="80645" cy="22923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282575</xdr:rowOff>
    </xdr:to>
    <xdr:pic>
      <xdr:nvPicPr>
        <xdr:cNvPr id="66" name="Text_Box_5"/>
        <xdr:cNvPicPr/>
      </xdr:nvPicPr>
      <xdr:blipFill>
        <a:blip r:embed="rId1"/>
        <a:stretch>
          <a:fillRect/>
        </a:stretch>
      </xdr:blipFill>
      <xdr:spPr>
        <a:xfrm>
          <a:off x="6436995" y="3810000"/>
          <a:ext cx="80645" cy="282575"/>
        </a:xfrm>
        <a:prstGeom prst="rect">
          <a:avLst/>
        </a:prstGeom>
        <a:noFill/>
        <a:ln w="9525">
          <a:noFill/>
        </a:ln>
      </xdr:spPr>
    </xdr:pic>
    <xdr:clientData/>
  </xdr:twoCellAnchor>
  <xdr:twoCellAnchor editAs="oneCell">
    <xdr:from>
      <xdr:col>3</xdr:col>
      <xdr:colOff>1092200</xdr:colOff>
      <xdr:row>14</xdr:row>
      <xdr:rowOff>0</xdr:rowOff>
    </xdr:from>
    <xdr:to>
      <xdr:col>3</xdr:col>
      <xdr:colOff>1209040</xdr:colOff>
      <xdr:row>22</xdr:row>
      <xdr:rowOff>229870</xdr:rowOff>
    </xdr:to>
    <xdr:pic>
      <xdr:nvPicPr>
        <xdr:cNvPr id="67" name="Text_Box_6"/>
        <xdr:cNvPicPr/>
      </xdr:nvPicPr>
      <xdr:blipFill>
        <a:blip r:embed="rId1"/>
        <a:stretch>
          <a:fillRect/>
        </a:stretch>
      </xdr:blipFill>
      <xdr:spPr>
        <a:xfrm>
          <a:off x="4767580" y="3810000"/>
          <a:ext cx="116840" cy="229870"/>
        </a:xfrm>
        <a:prstGeom prst="rect">
          <a:avLst/>
        </a:prstGeom>
        <a:noFill/>
        <a:ln w="9525">
          <a:noFill/>
        </a:ln>
      </xdr:spPr>
    </xdr:pic>
    <xdr:clientData/>
  </xdr:twoCellAnchor>
  <xdr:twoCellAnchor editAs="oneCell">
    <xdr:from>
      <xdr:col>1</xdr:col>
      <xdr:colOff>0</xdr:colOff>
      <xdr:row>14</xdr:row>
      <xdr:rowOff>0</xdr:rowOff>
    </xdr:from>
    <xdr:to>
      <xdr:col>1</xdr:col>
      <xdr:colOff>73025</xdr:colOff>
      <xdr:row>22</xdr:row>
      <xdr:rowOff>227330</xdr:rowOff>
    </xdr:to>
    <xdr:pic>
      <xdr:nvPicPr>
        <xdr:cNvPr id="89" name="Text_Box_6"/>
        <xdr:cNvPicPr/>
      </xdr:nvPicPr>
      <xdr:blipFill>
        <a:blip r:embed="rId1"/>
        <a:stretch>
          <a:fillRect/>
        </a:stretch>
      </xdr:blipFill>
      <xdr:spPr>
        <a:xfrm>
          <a:off x="600710" y="3810000"/>
          <a:ext cx="73025" cy="227330"/>
        </a:xfrm>
        <a:prstGeom prst="rect">
          <a:avLst/>
        </a:prstGeom>
        <a:noFill/>
        <a:ln w="9525">
          <a:noFill/>
        </a:ln>
      </xdr:spPr>
    </xdr:pic>
    <xdr:clientData/>
  </xdr:twoCellAnchor>
  <xdr:twoCellAnchor editAs="oneCell">
    <xdr:from>
      <xdr:col>1</xdr:col>
      <xdr:colOff>0</xdr:colOff>
      <xdr:row>14</xdr:row>
      <xdr:rowOff>0</xdr:rowOff>
    </xdr:from>
    <xdr:to>
      <xdr:col>1</xdr:col>
      <xdr:colOff>73025</xdr:colOff>
      <xdr:row>22</xdr:row>
      <xdr:rowOff>283845</xdr:rowOff>
    </xdr:to>
    <xdr:pic>
      <xdr:nvPicPr>
        <xdr:cNvPr id="90" name="Text_Box_5"/>
        <xdr:cNvPicPr/>
      </xdr:nvPicPr>
      <xdr:blipFill>
        <a:blip r:embed="rId1"/>
        <a:stretch>
          <a:fillRect/>
        </a:stretch>
      </xdr:blipFill>
      <xdr:spPr>
        <a:xfrm>
          <a:off x="600710" y="3810000"/>
          <a:ext cx="73025" cy="283845"/>
        </a:xfrm>
        <a:prstGeom prst="rect">
          <a:avLst/>
        </a:prstGeom>
        <a:noFill/>
        <a:ln w="9525">
          <a:noFill/>
        </a:ln>
      </xdr:spPr>
    </xdr:pic>
    <xdr:clientData/>
  </xdr:twoCellAnchor>
  <xdr:twoCellAnchor editAs="oneCell">
    <xdr:from>
      <xdr:col>1</xdr:col>
      <xdr:colOff>0</xdr:colOff>
      <xdr:row>14</xdr:row>
      <xdr:rowOff>0</xdr:rowOff>
    </xdr:from>
    <xdr:to>
      <xdr:col>1</xdr:col>
      <xdr:colOff>73025</xdr:colOff>
      <xdr:row>22</xdr:row>
      <xdr:rowOff>244475</xdr:rowOff>
    </xdr:to>
    <xdr:pic>
      <xdr:nvPicPr>
        <xdr:cNvPr id="91" name="Text_Box_6"/>
        <xdr:cNvPicPr/>
      </xdr:nvPicPr>
      <xdr:blipFill>
        <a:blip r:embed="rId1"/>
        <a:stretch>
          <a:fillRect/>
        </a:stretch>
      </xdr:blipFill>
      <xdr:spPr>
        <a:xfrm>
          <a:off x="600710" y="3810000"/>
          <a:ext cx="73025" cy="244475"/>
        </a:xfrm>
        <a:prstGeom prst="rect">
          <a:avLst/>
        </a:prstGeom>
        <a:noFill/>
        <a:ln w="9525">
          <a:noFill/>
        </a:ln>
      </xdr:spPr>
    </xdr:pic>
    <xdr:clientData/>
  </xdr:twoCellAnchor>
  <xdr:twoCellAnchor editAs="oneCell">
    <xdr:from>
      <xdr:col>6</xdr:col>
      <xdr:colOff>0</xdr:colOff>
      <xdr:row>14</xdr:row>
      <xdr:rowOff>0</xdr:rowOff>
    </xdr:from>
    <xdr:to>
      <xdr:col>6</xdr:col>
      <xdr:colOff>73025</xdr:colOff>
      <xdr:row>22</xdr:row>
      <xdr:rowOff>227330</xdr:rowOff>
    </xdr:to>
    <xdr:pic>
      <xdr:nvPicPr>
        <xdr:cNvPr id="245" name="Text_Box_6"/>
        <xdr:cNvPicPr/>
      </xdr:nvPicPr>
      <xdr:blipFill>
        <a:blip r:embed="rId1"/>
        <a:stretch>
          <a:fillRect/>
        </a:stretch>
      </xdr:blipFill>
      <xdr:spPr>
        <a:xfrm>
          <a:off x="25821640" y="3810000"/>
          <a:ext cx="73025" cy="227330"/>
        </a:xfrm>
        <a:prstGeom prst="rect">
          <a:avLst/>
        </a:prstGeom>
        <a:noFill/>
        <a:ln w="9525">
          <a:noFill/>
        </a:ln>
      </xdr:spPr>
    </xdr:pic>
    <xdr:clientData/>
  </xdr:twoCellAnchor>
  <xdr:twoCellAnchor editAs="oneCell">
    <xdr:from>
      <xdr:col>6</xdr:col>
      <xdr:colOff>0</xdr:colOff>
      <xdr:row>14</xdr:row>
      <xdr:rowOff>0</xdr:rowOff>
    </xdr:from>
    <xdr:to>
      <xdr:col>6</xdr:col>
      <xdr:colOff>73025</xdr:colOff>
      <xdr:row>22</xdr:row>
      <xdr:rowOff>266700</xdr:rowOff>
    </xdr:to>
    <xdr:pic>
      <xdr:nvPicPr>
        <xdr:cNvPr id="246" name="Text_Box_5"/>
        <xdr:cNvPicPr/>
      </xdr:nvPicPr>
      <xdr:blipFill>
        <a:blip r:embed="rId1"/>
        <a:stretch>
          <a:fillRect/>
        </a:stretch>
      </xdr:blipFill>
      <xdr:spPr>
        <a:xfrm>
          <a:off x="25821640" y="3810000"/>
          <a:ext cx="73025" cy="266700"/>
        </a:xfrm>
        <a:prstGeom prst="rect">
          <a:avLst/>
        </a:prstGeom>
        <a:noFill/>
        <a:ln w="9525">
          <a:noFill/>
        </a:ln>
      </xdr:spPr>
    </xdr:pic>
    <xdr:clientData/>
  </xdr:twoCellAnchor>
  <xdr:twoCellAnchor editAs="oneCell">
    <xdr:from>
      <xdr:col>3</xdr:col>
      <xdr:colOff>499745</xdr:colOff>
      <xdr:row>14</xdr:row>
      <xdr:rowOff>0</xdr:rowOff>
    </xdr:from>
    <xdr:to>
      <xdr:col>3</xdr:col>
      <xdr:colOff>664845</xdr:colOff>
      <xdr:row>22</xdr:row>
      <xdr:rowOff>171450</xdr:rowOff>
    </xdr:to>
    <xdr:pic>
      <xdr:nvPicPr>
        <xdr:cNvPr id="248" name="图片 3335"/>
        <xdr:cNvPicPr>
          <a:picLocks noChangeAspect="1"/>
        </xdr:cNvPicPr>
      </xdr:nvPicPr>
      <xdr:blipFill>
        <a:blip r:embed="rId2"/>
        <a:stretch>
          <a:fillRect/>
        </a:stretch>
      </xdr:blipFill>
      <xdr:spPr>
        <a:xfrm>
          <a:off x="4175125" y="3810000"/>
          <a:ext cx="165100" cy="171450"/>
        </a:xfrm>
        <a:prstGeom prst="rect">
          <a:avLst/>
        </a:prstGeom>
        <a:noFill/>
        <a:ln w="9525">
          <a:noFill/>
        </a:ln>
      </xdr:spPr>
    </xdr:pic>
    <xdr:clientData/>
  </xdr:twoCellAnchor>
  <xdr:twoCellAnchor editAs="oneCell">
    <xdr:from>
      <xdr:col>6</xdr:col>
      <xdr:colOff>108585</xdr:colOff>
      <xdr:row>14</xdr:row>
      <xdr:rowOff>0</xdr:rowOff>
    </xdr:from>
    <xdr:to>
      <xdr:col>6</xdr:col>
      <xdr:colOff>219075</xdr:colOff>
      <xdr:row>22</xdr:row>
      <xdr:rowOff>171450</xdr:rowOff>
    </xdr:to>
    <xdr:pic>
      <xdr:nvPicPr>
        <xdr:cNvPr id="374" name="图片 3335"/>
        <xdr:cNvPicPr>
          <a:picLocks noChangeAspect="1"/>
        </xdr:cNvPicPr>
      </xdr:nvPicPr>
      <xdr:blipFill>
        <a:blip r:embed="rId2"/>
        <a:stretch>
          <a:fillRect/>
        </a:stretch>
      </xdr:blipFill>
      <xdr:spPr>
        <a:xfrm>
          <a:off x="25930225" y="3810000"/>
          <a:ext cx="110490" cy="171450"/>
        </a:xfrm>
        <a:prstGeom prst="rect">
          <a:avLst/>
        </a:prstGeom>
        <a:noFill/>
        <a:ln w="9525">
          <a:noFill/>
        </a:ln>
      </xdr:spPr>
    </xdr:pic>
    <xdr:clientData/>
  </xdr:twoCellAnchor>
  <xdr:twoCellAnchor editAs="oneCell">
    <xdr:from>
      <xdr:col>3</xdr:col>
      <xdr:colOff>499745</xdr:colOff>
      <xdr:row>14</xdr:row>
      <xdr:rowOff>0</xdr:rowOff>
    </xdr:from>
    <xdr:to>
      <xdr:col>3</xdr:col>
      <xdr:colOff>664845</xdr:colOff>
      <xdr:row>22</xdr:row>
      <xdr:rowOff>184785</xdr:rowOff>
    </xdr:to>
    <xdr:pic>
      <xdr:nvPicPr>
        <xdr:cNvPr id="381" name="图片 3335"/>
        <xdr:cNvPicPr>
          <a:picLocks noChangeAspect="1"/>
        </xdr:cNvPicPr>
      </xdr:nvPicPr>
      <xdr:blipFill>
        <a:blip r:embed="rId2"/>
        <a:stretch>
          <a:fillRect/>
        </a:stretch>
      </xdr:blipFill>
      <xdr:spPr>
        <a:xfrm>
          <a:off x="4175125" y="3810000"/>
          <a:ext cx="165100" cy="184785"/>
        </a:xfrm>
        <a:prstGeom prst="rect">
          <a:avLst/>
        </a:prstGeom>
        <a:noFill/>
        <a:ln w="9525">
          <a:noFill/>
        </a:ln>
      </xdr:spPr>
    </xdr:pic>
    <xdr:clientData/>
  </xdr:twoCellAnchor>
  <xdr:twoCellAnchor editAs="oneCell">
    <xdr:from>
      <xdr:col>6</xdr:col>
      <xdr:colOff>108585</xdr:colOff>
      <xdr:row>14</xdr:row>
      <xdr:rowOff>0</xdr:rowOff>
    </xdr:from>
    <xdr:to>
      <xdr:col>6</xdr:col>
      <xdr:colOff>219075</xdr:colOff>
      <xdr:row>22</xdr:row>
      <xdr:rowOff>184785</xdr:rowOff>
    </xdr:to>
    <xdr:pic>
      <xdr:nvPicPr>
        <xdr:cNvPr id="507" name="图片 3335"/>
        <xdr:cNvPicPr>
          <a:picLocks noChangeAspect="1"/>
        </xdr:cNvPicPr>
      </xdr:nvPicPr>
      <xdr:blipFill>
        <a:blip r:embed="rId2"/>
        <a:stretch>
          <a:fillRect/>
        </a:stretch>
      </xdr:blipFill>
      <xdr:spPr>
        <a:xfrm>
          <a:off x="25930225" y="3810000"/>
          <a:ext cx="110490" cy="184785"/>
        </a:xfrm>
        <a:prstGeom prst="rect">
          <a:avLst/>
        </a:prstGeom>
        <a:noFill/>
        <a:ln w="9525">
          <a:noFill/>
        </a:ln>
      </xdr:spPr>
    </xdr:pic>
    <xdr:clientData/>
  </xdr:twoCellAnchor>
  <xdr:twoCellAnchor editAs="oneCell">
    <xdr:from>
      <xdr:col>1</xdr:col>
      <xdr:colOff>0</xdr:colOff>
      <xdr:row>87</xdr:row>
      <xdr:rowOff>0</xdr:rowOff>
    </xdr:from>
    <xdr:to>
      <xdr:col>1</xdr:col>
      <xdr:colOff>73025</xdr:colOff>
      <xdr:row>87</xdr:row>
      <xdr:rowOff>227330</xdr:rowOff>
    </xdr:to>
    <xdr:pic>
      <xdr:nvPicPr>
        <xdr:cNvPr id="794" name="Text_Box_6"/>
        <xdr:cNvPicPr/>
      </xdr:nvPicPr>
      <xdr:blipFill>
        <a:blip r:embed="rId1"/>
        <a:stretch>
          <a:fillRect/>
        </a:stretch>
      </xdr:blipFill>
      <xdr:spPr>
        <a:xfrm>
          <a:off x="600710" y="237705900"/>
          <a:ext cx="73025" cy="227330"/>
        </a:xfrm>
        <a:prstGeom prst="rect">
          <a:avLst/>
        </a:prstGeom>
        <a:noFill/>
        <a:ln w="9525">
          <a:noFill/>
        </a:ln>
      </xdr:spPr>
    </xdr:pic>
    <xdr:clientData/>
  </xdr:twoCellAnchor>
  <xdr:twoCellAnchor editAs="oneCell">
    <xdr:from>
      <xdr:col>1</xdr:col>
      <xdr:colOff>0</xdr:colOff>
      <xdr:row>87</xdr:row>
      <xdr:rowOff>0</xdr:rowOff>
    </xdr:from>
    <xdr:to>
      <xdr:col>1</xdr:col>
      <xdr:colOff>73025</xdr:colOff>
      <xdr:row>87</xdr:row>
      <xdr:rowOff>283845</xdr:rowOff>
    </xdr:to>
    <xdr:pic>
      <xdr:nvPicPr>
        <xdr:cNvPr id="795" name="Text_Box_5"/>
        <xdr:cNvPicPr/>
      </xdr:nvPicPr>
      <xdr:blipFill>
        <a:blip r:embed="rId1"/>
        <a:stretch>
          <a:fillRect/>
        </a:stretch>
      </xdr:blipFill>
      <xdr:spPr>
        <a:xfrm>
          <a:off x="600710" y="237705900"/>
          <a:ext cx="73025" cy="283845"/>
        </a:xfrm>
        <a:prstGeom prst="rect">
          <a:avLst/>
        </a:prstGeom>
        <a:noFill/>
        <a:ln w="9525">
          <a:noFill/>
        </a:ln>
      </xdr:spPr>
    </xdr:pic>
    <xdr:clientData/>
  </xdr:twoCellAnchor>
  <xdr:twoCellAnchor editAs="oneCell">
    <xdr:from>
      <xdr:col>1</xdr:col>
      <xdr:colOff>0</xdr:colOff>
      <xdr:row>87</xdr:row>
      <xdr:rowOff>0</xdr:rowOff>
    </xdr:from>
    <xdr:to>
      <xdr:col>1</xdr:col>
      <xdr:colOff>73025</xdr:colOff>
      <xdr:row>87</xdr:row>
      <xdr:rowOff>244475</xdr:rowOff>
    </xdr:to>
    <xdr:pic>
      <xdr:nvPicPr>
        <xdr:cNvPr id="796" name="Text_Box_6"/>
        <xdr:cNvPicPr/>
      </xdr:nvPicPr>
      <xdr:blipFill>
        <a:blip r:embed="rId1"/>
        <a:stretch>
          <a:fillRect/>
        </a:stretch>
      </xdr:blipFill>
      <xdr:spPr>
        <a:xfrm>
          <a:off x="600710" y="237705900"/>
          <a:ext cx="73025" cy="244475"/>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227330</xdr:rowOff>
    </xdr:to>
    <xdr:pic>
      <xdr:nvPicPr>
        <xdr:cNvPr id="803" name="Text_Box_6"/>
        <xdr:cNvPicPr/>
      </xdr:nvPicPr>
      <xdr:blipFill>
        <a:blip r:embed="rId1"/>
        <a:stretch>
          <a:fillRect/>
        </a:stretch>
      </xdr:blipFill>
      <xdr:spPr>
        <a:xfrm>
          <a:off x="6436995" y="237705900"/>
          <a:ext cx="73025" cy="227330"/>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283845</xdr:rowOff>
    </xdr:to>
    <xdr:pic>
      <xdr:nvPicPr>
        <xdr:cNvPr id="804" name="Text_Box_5"/>
        <xdr:cNvPicPr/>
      </xdr:nvPicPr>
      <xdr:blipFill>
        <a:blip r:embed="rId1"/>
        <a:stretch>
          <a:fillRect/>
        </a:stretch>
      </xdr:blipFill>
      <xdr:spPr>
        <a:xfrm>
          <a:off x="6436995" y="237705900"/>
          <a:ext cx="73025" cy="283845"/>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244475</xdr:rowOff>
    </xdr:to>
    <xdr:pic>
      <xdr:nvPicPr>
        <xdr:cNvPr id="805" name="Text_Box_6"/>
        <xdr:cNvPicPr/>
      </xdr:nvPicPr>
      <xdr:blipFill>
        <a:blip r:embed="rId1"/>
        <a:stretch>
          <a:fillRect/>
        </a:stretch>
      </xdr:blipFill>
      <xdr:spPr>
        <a:xfrm>
          <a:off x="6436995" y="237705900"/>
          <a:ext cx="73025" cy="244475"/>
        </a:xfrm>
        <a:prstGeom prst="rect">
          <a:avLst/>
        </a:prstGeom>
        <a:noFill/>
        <a:ln w="9525">
          <a:noFill/>
        </a:ln>
      </xdr:spPr>
    </xdr:pic>
    <xdr:clientData/>
  </xdr:twoCellAnchor>
  <xdr:twoCellAnchor editAs="oneCell">
    <xdr:from>
      <xdr:col>6</xdr:col>
      <xdr:colOff>0</xdr:colOff>
      <xdr:row>87</xdr:row>
      <xdr:rowOff>0</xdr:rowOff>
    </xdr:from>
    <xdr:to>
      <xdr:col>6</xdr:col>
      <xdr:colOff>73025</xdr:colOff>
      <xdr:row>87</xdr:row>
      <xdr:rowOff>227330</xdr:rowOff>
    </xdr:to>
    <xdr:pic>
      <xdr:nvPicPr>
        <xdr:cNvPr id="806" name="Text_Box_6"/>
        <xdr:cNvPicPr/>
      </xdr:nvPicPr>
      <xdr:blipFill>
        <a:blip r:embed="rId1"/>
        <a:stretch>
          <a:fillRect/>
        </a:stretch>
      </xdr:blipFill>
      <xdr:spPr>
        <a:xfrm>
          <a:off x="25821640" y="237705900"/>
          <a:ext cx="73025" cy="227330"/>
        </a:xfrm>
        <a:prstGeom prst="rect">
          <a:avLst/>
        </a:prstGeom>
        <a:noFill/>
        <a:ln w="9525">
          <a:noFill/>
        </a:ln>
      </xdr:spPr>
    </xdr:pic>
    <xdr:clientData/>
  </xdr:twoCellAnchor>
  <xdr:twoCellAnchor editAs="oneCell">
    <xdr:from>
      <xdr:col>6</xdr:col>
      <xdr:colOff>0</xdr:colOff>
      <xdr:row>87</xdr:row>
      <xdr:rowOff>0</xdr:rowOff>
    </xdr:from>
    <xdr:to>
      <xdr:col>6</xdr:col>
      <xdr:colOff>73025</xdr:colOff>
      <xdr:row>87</xdr:row>
      <xdr:rowOff>283845</xdr:rowOff>
    </xdr:to>
    <xdr:pic>
      <xdr:nvPicPr>
        <xdr:cNvPr id="807" name="Text_Box_5"/>
        <xdr:cNvPicPr/>
      </xdr:nvPicPr>
      <xdr:blipFill>
        <a:blip r:embed="rId1"/>
        <a:stretch>
          <a:fillRect/>
        </a:stretch>
      </xdr:blipFill>
      <xdr:spPr>
        <a:xfrm>
          <a:off x="25821640" y="237705900"/>
          <a:ext cx="73025" cy="283845"/>
        </a:xfrm>
        <a:prstGeom prst="rect">
          <a:avLst/>
        </a:prstGeom>
        <a:noFill/>
        <a:ln w="9525">
          <a:noFill/>
        </a:ln>
      </xdr:spPr>
    </xdr:pic>
    <xdr:clientData/>
  </xdr:twoCellAnchor>
  <xdr:twoCellAnchor editAs="oneCell">
    <xdr:from>
      <xdr:col>6</xdr:col>
      <xdr:colOff>0</xdr:colOff>
      <xdr:row>87</xdr:row>
      <xdr:rowOff>0</xdr:rowOff>
    </xdr:from>
    <xdr:to>
      <xdr:col>6</xdr:col>
      <xdr:colOff>73025</xdr:colOff>
      <xdr:row>87</xdr:row>
      <xdr:rowOff>244475</xdr:rowOff>
    </xdr:to>
    <xdr:pic>
      <xdr:nvPicPr>
        <xdr:cNvPr id="808" name="Text_Box_6"/>
        <xdr:cNvPicPr/>
      </xdr:nvPicPr>
      <xdr:blipFill>
        <a:blip r:embed="rId1"/>
        <a:stretch>
          <a:fillRect/>
        </a:stretch>
      </xdr:blipFill>
      <xdr:spPr>
        <a:xfrm>
          <a:off x="25821640" y="237705900"/>
          <a:ext cx="73025" cy="244475"/>
        </a:xfrm>
        <a:prstGeom prst="rect">
          <a:avLst/>
        </a:prstGeom>
        <a:noFill/>
        <a:ln w="9525">
          <a:noFill/>
        </a:ln>
      </xdr:spPr>
    </xdr:pic>
    <xdr:clientData/>
  </xdr:twoCellAnchor>
  <xdr:twoCellAnchor editAs="oneCell">
    <xdr:from>
      <xdr:col>4</xdr:col>
      <xdr:colOff>0</xdr:colOff>
      <xdr:row>74</xdr:row>
      <xdr:rowOff>0</xdr:rowOff>
    </xdr:from>
    <xdr:to>
      <xdr:col>4</xdr:col>
      <xdr:colOff>74930</xdr:colOff>
      <xdr:row>74</xdr:row>
      <xdr:rowOff>222250</xdr:rowOff>
    </xdr:to>
    <xdr:pic>
      <xdr:nvPicPr>
        <xdr:cNvPr id="878" name="Text_Box_6"/>
        <xdr:cNvPicPr/>
      </xdr:nvPicPr>
      <xdr:blipFill>
        <a:blip r:embed="rId1"/>
        <a:stretch>
          <a:fillRect/>
        </a:stretch>
      </xdr:blipFill>
      <xdr:spPr>
        <a:xfrm>
          <a:off x="6436995" y="191668400"/>
          <a:ext cx="74930" cy="222250"/>
        </a:xfrm>
        <a:prstGeom prst="rect">
          <a:avLst/>
        </a:prstGeom>
        <a:noFill/>
        <a:ln w="9525">
          <a:noFill/>
        </a:ln>
      </xdr:spPr>
    </xdr:pic>
    <xdr:clientData/>
  </xdr:twoCellAnchor>
  <xdr:twoCellAnchor editAs="oneCell">
    <xdr:from>
      <xdr:col>4</xdr:col>
      <xdr:colOff>0</xdr:colOff>
      <xdr:row>74</xdr:row>
      <xdr:rowOff>0</xdr:rowOff>
    </xdr:from>
    <xdr:to>
      <xdr:col>4</xdr:col>
      <xdr:colOff>74930</xdr:colOff>
      <xdr:row>74</xdr:row>
      <xdr:rowOff>290830</xdr:rowOff>
    </xdr:to>
    <xdr:pic>
      <xdr:nvPicPr>
        <xdr:cNvPr id="879" name="Text_Box_5"/>
        <xdr:cNvPicPr/>
      </xdr:nvPicPr>
      <xdr:blipFill>
        <a:blip r:embed="rId1"/>
        <a:stretch>
          <a:fillRect/>
        </a:stretch>
      </xdr:blipFill>
      <xdr:spPr>
        <a:xfrm>
          <a:off x="6436995" y="191668400"/>
          <a:ext cx="74930" cy="290830"/>
        </a:xfrm>
        <a:prstGeom prst="rect">
          <a:avLst/>
        </a:prstGeom>
        <a:noFill/>
        <a:ln w="9525">
          <a:noFill/>
        </a:ln>
      </xdr:spPr>
    </xdr:pic>
    <xdr:clientData/>
  </xdr:twoCellAnchor>
  <xdr:twoCellAnchor editAs="oneCell">
    <xdr:from>
      <xdr:col>4</xdr:col>
      <xdr:colOff>0</xdr:colOff>
      <xdr:row>74</xdr:row>
      <xdr:rowOff>0</xdr:rowOff>
    </xdr:from>
    <xdr:to>
      <xdr:col>4</xdr:col>
      <xdr:colOff>74930</xdr:colOff>
      <xdr:row>74</xdr:row>
      <xdr:rowOff>239395</xdr:rowOff>
    </xdr:to>
    <xdr:pic>
      <xdr:nvPicPr>
        <xdr:cNvPr id="880" name="Text_Box_6"/>
        <xdr:cNvPicPr/>
      </xdr:nvPicPr>
      <xdr:blipFill>
        <a:blip r:embed="rId1"/>
        <a:stretch>
          <a:fillRect/>
        </a:stretch>
      </xdr:blipFill>
      <xdr:spPr>
        <a:xfrm>
          <a:off x="6436995" y="191668400"/>
          <a:ext cx="74930" cy="23939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225425</xdr:rowOff>
    </xdr:to>
    <xdr:pic>
      <xdr:nvPicPr>
        <xdr:cNvPr id="1001" name="Text_Box_6"/>
        <xdr:cNvPicPr/>
      </xdr:nvPicPr>
      <xdr:blipFill>
        <a:blip r:embed="rId1"/>
        <a:stretch>
          <a:fillRect/>
        </a:stretch>
      </xdr:blipFill>
      <xdr:spPr>
        <a:xfrm>
          <a:off x="6436995" y="237705900"/>
          <a:ext cx="80645" cy="22542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280035</xdr:rowOff>
    </xdr:to>
    <xdr:pic>
      <xdr:nvPicPr>
        <xdr:cNvPr id="1002" name="Text_Box_5"/>
        <xdr:cNvPicPr/>
      </xdr:nvPicPr>
      <xdr:blipFill>
        <a:blip r:embed="rId1"/>
        <a:stretch>
          <a:fillRect/>
        </a:stretch>
      </xdr:blipFill>
      <xdr:spPr>
        <a:xfrm>
          <a:off x="6436995" y="237705900"/>
          <a:ext cx="80645" cy="28003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243840</xdr:rowOff>
    </xdr:to>
    <xdr:pic>
      <xdr:nvPicPr>
        <xdr:cNvPr id="1003" name="Text_Box_6"/>
        <xdr:cNvPicPr/>
      </xdr:nvPicPr>
      <xdr:blipFill>
        <a:blip r:embed="rId1"/>
        <a:stretch>
          <a:fillRect/>
        </a:stretch>
      </xdr:blipFill>
      <xdr:spPr>
        <a:xfrm>
          <a:off x="6436995" y="237705900"/>
          <a:ext cx="80645" cy="243840"/>
        </a:xfrm>
        <a:prstGeom prst="rect">
          <a:avLst/>
        </a:prstGeom>
        <a:noFill/>
        <a:ln w="9525">
          <a:noFill/>
        </a:ln>
      </xdr:spPr>
    </xdr:pic>
    <xdr:clientData/>
  </xdr:twoCellAnchor>
  <xdr:twoCellAnchor editAs="oneCell">
    <xdr:from>
      <xdr:col>4</xdr:col>
      <xdr:colOff>0</xdr:colOff>
      <xdr:row>87</xdr:row>
      <xdr:rowOff>0</xdr:rowOff>
    </xdr:from>
    <xdr:to>
      <xdr:col>4</xdr:col>
      <xdr:colOff>70485</xdr:colOff>
      <xdr:row>87</xdr:row>
      <xdr:rowOff>223520</xdr:rowOff>
    </xdr:to>
    <xdr:pic>
      <xdr:nvPicPr>
        <xdr:cNvPr id="1013" name="Text_Box_6"/>
        <xdr:cNvPicPr/>
      </xdr:nvPicPr>
      <xdr:blipFill>
        <a:blip r:embed="rId1"/>
        <a:stretch>
          <a:fillRect/>
        </a:stretch>
      </xdr:blipFill>
      <xdr:spPr>
        <a:xfrm>
          <a:off x="6436995" y="237705900"/>
          <a:ext cx="70485" cy="223520"/>
        </a:xfrm>
        <a:prstGeom prst="rect">
          <a:avLst/>
        </a:prstGeom>
        <a:noFill/>
        <a:ln w="9525">
          <a:noFill/>
        </a:ln>
      </xdr:spPr>
    </xdr:pic>
    <xdr:clientData/>
  </xdr:twoCellAnchor>
  <xdr:twoCellAnchor editAs="oneCell">
    <xdr:from>
      <xdr:col>4</xdr:col>
      <xdr:colOff>0</xdr:colOff>
      <xdr:row>87</xdr:row>
      <xdr:rowOff>0</xdr:rowOff>
    </xdr:from>
    <xdr:to>
      <xdr:col>4</xdr:col>
      <xdr:colOff>70485</xdr:colOff>
      <xdr:row>87</xdr:row>
      <xdr:rowOff>288925</xdr:rowOff>
    </xdr:to>
    <xdr:pic>
      <xdr:nvPicPr>
        <xdr:cNvPr id="1014" name="Text_Box_5"/>
        <xdr:cNvPicPr/>
      </xdr:nvPicPr>
      <xdr:blipFill>
        <a:blip r:embed="rId1"/>
        <a:stretch>
          <a:fillRect/>
        </a:stretch>
      </xdr:blipFill>
      <xdr:spPr>
        <a:xfrm>
          <a:off x="6436995" y="237705900"/>
          <a:ext cx="70485" cy="288925"/>
        </a:xfrm>
        <a:prstGeom prst="rect">
          <a:avLst/>
        </a:prstGeom>
        <a:noFill/>
        <a:ln w="9525">
          <a:noFill/>
        </a:ln>
      </xdr:spPr>
    </xdr:pic>
    <xdr:clientData/>
  </xdr:twoCellAnchor>
  <xdr:twoCellAnchor editAs="oneCell">
    <xdr:from>
      <xdr:col>4</xdr:col>
      <xdr:colOff>0</xdr:colOff>
      <xdr:row>87</xdr:row>
      <xdr:rowOff>0</xdr:rowOff>
    </xdr:from>
    <xdr:to>
      <xdr:col>4</xdr:col>
      <xdr:colOff>70485</xdr:colOff>
      <xdr:row>87</xdr:row>
      <xdr:rowOff>249555</xdr:rowOff>
    </xdr:to>
    <xdr:pic>
      <xdr:nvPicPr>
        <xdr:cNvPr id="1015" name="Text_Box_6"/>
        <xdr:cNvPicPr/>
      </xdr:nvPicPr>
      <xdr:blipFill>
        <a:blip r:embed="rId1"/>
        <a:stretch>
          <a:fillRect/>
        </a:stretch>
      </xdr:blipFill>
      <xdr:spPr>
        <a:xfrm>
          <a:off x="6436995" y="237705900"/>
          <a:ext cx="70485" cy="24955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228600</xdr:rowOff>
    </xdr:to>
    <xdr:pic>
      <xdr:nvPicPr>
        <xdr:cNvPr id="1031" name="Text_Box_6"/>
        <xdr:cNvPicPr/>
      </xdr:nvPicPr>
      <xdr:blipFill>
        <a:blip r:embed="rId1"/>
        <a:stretch>
          <a:fillRect/>
        </a:stretch>
      </xdr:blipFill>
      <xdr:spPr>
        <a:xfrm>
          <a:off x="6436995" y="237705900"/>
          <a:ext cx="80645" cy="228600"/>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289560</xdr:rowOff>
    </xdr:to>
    <xdr:pic>
      <xdr:nvPicPr>
        <xdr:cNvPr id="1032" name="Text_Box_5"/>
        <xdr:cNvPicPr/>
      </xdr:nvPicPr>
      <xdr:blipFill>
        <a:blip r:embed="rId1"/>
        <a:stretch>
          <a:fillRect/>
        </a:stretch>
      </xdr:blipFill>
      <xdr:spPr>
        <a:xfrm>
          <a:off x="6436995" y="237705900"/>
          <a:ext cx="80645" cy="289560"/>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229235</xdr:rowOff>
    </xdr:to>
    <xdr:pic>
      <xdr:nvPicPr>
        <xdr:cNvPr id="1037" name="Text_Box_6"/>
        <xdr:cNvPicPr/>
      </xdr:nvPicPr>
      <xdr:blipFill>
        <a:blip r:embed="rId1"/>
        <a:stretch>
          <a:fillRect/>
        </a:stretch>
      </xdr:blipFill>
      <xdr:spPr>
        <a:xfrm>
          <a:off x="6436995" y="237705900"/>
          <a:ext cx="80645" cy="22923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282575</xdr:rowOff>
    </xdr:to>
    <xdr:pic>
      <xdr:nvPicPr>
        <xdr:cNvPr id="1038" name="Text_Box_5"/>
        <xdr:cNvPicPr/>
      </xdr:nvPicPr>
      <xdr:blipFill>
        <a:blip r:embed="rId1"/>
        <a:stretch>
          <a:fillRect/>
        </a:stretch>
      </xdr:blipFill>
      <xdr:spPr>
        <a:xfrm>
          <a:off x="6436995" y="237705900"/>
          <a:ext cx="80645" cy="282575"/>
        </a:xfrm>
        <a:prstGeom prst="rect">
          <a:avLst/>
        </a:prstGeom>
        <a:noFill/>
        <a:ln w="9525">
          <a:noFill/>
        </a:ln>
      </xdr:spPr>
    </xdr:pic>
    <xdr:clientData/>
  </xdr:twoCellAnchor>
  <xdr:twoCellAnchor editAs="oneCell">
    <xdr:from>
      <xdr:col>3</xdr:col>
      <xdr:colOff>1092200</xdr:colOff>
      <xdr:row>87</xdr:row>
      <xdr:rowOff>0</xdr:rowOff>
    </xdr:from>
    <xdr:to>
      <xdr:col>3</xdr:col>
      <xdr:colOff>1189990</xdr:colOff>
      <xdr:row>87</xdr:row>
      <xdr:rowOff>229870</xdr:rowOff>
    </xdr:to>
    <xdr:pic>
      <xdr:nvPicPr>
        <xdr:cNvPr id="1039" name="Text_Box_6"/>
        <xdr:cNvPicPr/>
      </xdr:nvPicPr>
      <xdr:blipFill>
        <a:blip r:embed="rId1"/>
        <a:stretch>
          <a:fillRect/>
        </a:stretch>
      </xdr:blipFill>
      <xdr:spPr>
        <a:xfrm>
          <a:off x="4767580" y="237705900"/>
          <a:ext cx="97790" cy="229870"/>
        </a:xfrm>
        <a:prstGeom prst="rect">
          <a:avLst/>
        </a:prstGeom>
        <a:noFill/>
        <a:ln w="9525">
          <a:noFill/>
        </a:ln>
      </xdr:spPr>
    </xdr:pic>
    <xdr:clientData/>
  </xdr:twoCellAnchor>
  <xdr:twoCellAnchor editAs="oneCell">
    <xdr:from>
      <xdr:col>3</xdr:col>
      <xdr:colOff>1078865</xdr:colOff>
      <xdr:row>87</xdr:row>
      <xdr:rowOff>0</xdr:rowOff>
    </xdr:from>
    <xdr:to>
      <xdr:col>3</xdr:col>
      <xdr:colOff>1189355</xdr:colOff>
      <xdr:row>87</xdr:row>
      <xdr:rowOff>229870</xdr:rowOff>
    </xdr:to>
    <xdr:pic>
      <xdr:nvPicPr>
        <xdr:cNvPr id="1391" name="Text_Box_6"/>
        <xdr:cNvPicPr/>
      </xdr:nvPicPr>
      <xdr:blipFill>
        <a:blip r:embed="rId1"/>
        <a:stretch>
          <a:fillRect/>
        </a:stretch>
      </xdr:blipFill>
      <xdr:spPr>
        <a:xfrm>
          <a:off x="4754245" y="237705900"/>
          <a:ext cx="110490" cy="229870"/>
        </a:xfrm>
        <a:prstGeom prst="rect">
          <a:avLst/>
        </a:prstGeom>
        <a:noFill/>
        <a:ln w="9525">
          <a:noFill/>
        </a:ln>
      </xdr:spPr>
    </xdr:pic>
    <xdr:clientData/>
  </xdr:twoCellAnchor>
  <xdr:twoCellAnchor editAs="oneCell">
    <xdr:from>
      <xdr:col>4</xdr:col>
      <xdr:colOff>0</xdr:colOff>
      <xdr:row>75</xdr:row>
      <xdr:rowOff>0</xdr:rowOff>
    </xdr:from>
    <xdr:to>
      <xdr:col>4</xdr:col>
      <xdr:colOff>74930</xdr:colOff>
      <xdr:row>75</xdr:row>
      <xdr:rowOff>222250</xdr:rowOff>
    </xdr:to>
    <xdr:pic>
      <xdr:nvPicPr>
        <xdr:cNvPr id="200" name="Text_Box_6"/>
        <xdr:cNvPicPr/>
      </xdr:nvPicPr>
      <xdr:blipFill>
        <a:blip r:embed="rId1"/>
        <a:stretch>
          <a:fillRect/>
        </a:stretch>
      </xdr:blipFill>
      <xdr:spPr>
        <a:xfrm>
          <a:off x="6436995" y="196862700"/>
          <a:ext cx="74930" cy="222250"/>
        </a:xfrm>
        <a:prstGeom prst="rect">
          <a:avLst/>
        </a:prstGeom>
        <a:noFill/>
        <a:ln w="9525">
          <a:noFill/>
        </a:ln>
      </xdr:spPr>
    </xdr:pic>
    <xdr:clientData/>
  </xdr:twoCellAnchor>
  <xdr:twoCellAnchor editAs="oneCell">
    <xdr:from>
      <xdr:col>4</xdr:col>
      <xdr:colOff>0</xdr:colOff>
      <xdr:row>75</xdr:row>
      <xdr:rowOff>0</xdr:rowOff>
    </xdr:from>
    <xdr:to>
      <xdr:col>4</xdr:col>
      <xdr:colOff>74930</xdr:colOff>
      <xdr:row>75</xdr:row>
      <xdr:rowOff>290830</xdr:rowOff>
    </xdr:to>
    <xdr:pic>
      <xdr:nvPicPr>
        <xdr:cNvPr id="201" name="Text_Box_5"/>
        <xdr:cNvPicPr/>
      </xdr:nvPicPr>
      <xdr:blipFill>
        <a:blip r:embed="rId1"/>
        <a:stretch>
          <a:fillRect/>
        </a:stretch>
      </xdr:blipFill>
      <xdr:spPr>
        <a:xfrm>
          <a:off x="6436995" y="196862700"/>
          <a:ext cx="74930" cy="290830"/>
        </a:xfrm>
        <a:prstGeom prst="rect">
          <a:avLst/>
        </a:prstGeom>
        <a:noFill/>
        <a:ln w="9525">
          <a:noFill/>
        </a:ln>
      </xdr:spPr>
    </xdr:pic>
    <xdr:clientData/>
  </xdr:twoCellAnchor>
  <xdr:twoCellAnchor editAs="oneCell">
    <xdr:from>
      <xdr:col>4</xdr:col>
      <xdr:colOff>0</xdr:colOff>
      <xdr:row>75</xdr:row>
      <xdr:rowOff>0</xdr:rowOff>
    </xdr:from>
    <xdr:to>
      <xdr:col>4</xdr:col>
      <xdr:colOff>74930</xdr:colOff>
      <xdr:row>75</xdr:row>
      <xdr:rowOff>239395</xdr:rowOff>
    </xdr:to>
    <xdr:pic>
      <xdr:nvPicPr>
        <xdr:cNvPr id="202" name="Text_Box_6"/>
        <xdr:cNvPicPr/>
      </xdr:nvPicPr>
      <xdr:blipFill>
        <a:blip r:embed="rId1"/>
        <a:stretch>
          <a:fillRect/>
        </a:stretch>
      </xdr:blipFill>
      <xdr:spPr>
        <a:xfrm>
          <a:off x="6436995" y="196862700"/>
          <a:ext cx="74930" cy="239395"/>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267970</xdr:rowOff>
    </xdr:to>
    <xdr:pic>
      <xdr:nvPicPr>
        <xdr:cNvPr id="254" name="Text_Box_5"/>
        <xdr:cNvPicPr/>
      </xdr:nvPicPr>
      <xdr:blipFill>
        <a:blip r:embed="rId1"/>
        <a:stretch>
          <a:fillRect/>
        </a:stretch>
      </xdr:blipFill>
      <xdr:spPr>
        <a:xfrm>
          <a:off x="6436995" y="237705900"/>
          <a:ext cx="73025" cy="267970"/>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228600</xdr:rowOff>
    </xdr:to>
    <xdr:pic>
      <xdr:nvPicPr>
        <xdr:cNvPr id="255" name="Text_Box_6"/>
        <xdr:cNvPicPr/>
      </xdr:nvPicPr>
      <xdr:blipFill>
        <a:blip r:embed="rId1"/>
        <a:stretch>
          <a:fillRect/>
        </a:stretch>
      </xdr:blipFill>
      <xdr:spPr>
        <a:xfrm>
          <a:off x="6436995" y="237705900"/>
          <a:ext cx="73025" cy="228600"/>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226060</xdr:rowOff>
    </xdr:to>
    <xdr:pic>
      <xdr:nvPicPr>
        <xdr:cNvPr id="256" name="Text_Box_6"/>
        <xdr:cNvPicPr/>
      </xdr:nvPicPr>
      <xdr:blipFill>
        <a:blip r:embed="rId1"/>
        <a:stretch>
          <a:fillRect/>
        </a:stretch>
      </xdr:blipFill>
      <xdr:spPr>
        <a:xfrm>
          <a:off x="6436995" y="237705900"/>
          <a:ext cx="73025" cy="226060"/>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282575</xdr:rowOff>
    </xdr:to>
    <xdr:pic>
      <xdr:nvPicPr>
        <xdr:cNvPr id="257" name="Text_Box_5"/>
        <xdr:cNvPicPr/>
      </xdr:nvPicPr>
      <xdr:blipFill>
        <a:blip r:embed="rId1"/>
        <a:stretch>
          <a:fillRect/>
        </a:stretch>
      </xdr:blipFill>
      <xdr:spPr>
        <a:xfrm>
          <a:off x="6436995" y="237705900"/>
          <a:ext cx="73025" cy="282575"/>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243205</xdr:rowOff>
    </xdr:to>
    <xdr:pic>
      <xdr:nvPicPr>
        <xdr:cNvPr id="258" name="Text_Box_6"/>
        <xdr:cNvPicPr/>
      </xdr:nvPicPr>
      <xdr:blipFill>
        <a:blip r:embed="rId1"/>
        <a:stretch>
          <a:fillRect/>
        </a:stretch>
      </xdr:blipFill>
      <xdr:spPr>
        <a:xfrm>
          <a:off x="6436995" y="237705900"/>
          <a:ext cx="73025" cy="243205"/>
        </a:xfrm>
        <a:prstGeom prst="rect">
          <a:avLst/>
        </a:prstGeom>
        <a:noFill/>
        <a:ln w="9525">
          <a:noFill/>
        </a:ln>
      </xdr:spPr>
    </xdr:pic>
    <xdr:clientData/>
  </xdr:twoCellAnchor>
  <xdr:twoCellAnchor editAs="oneCell">
    <xdr:from>
      <xdr:col>3</xdr:col>
      <xdr:colOff>1092200</xdr:colOff>
      <xdr:row>87</xdr:row>
      <xdr:rowOff>0</xdr:rowOff>
    </xdr:from>
    <xdr:to>
      <xdr:col>3</xdr:col>
      <xdr:colOff>1209040</xdr:colOff>
      <xdr:row>87</xdr:row>
      <xdr:rowOff>229870</xdr:rowOff>
    </xdr:to>
    <xdr:pic>
      <xdr:nvPicPr>
        <xdr:cNvPr id="269" name="Text_Box_6"/>
        <xdr:cNvPicPr/>
      </xdr:nvPicPr>
      <xdr:blipFill>
        <a:blip r:embed="rId1"/>
        <a:stretch>
          <a:fillRect/>
        </a:stretch>
      </xdr:blipFill>
      <xdr:spPr>
        <a:xfrm>
          <a:off x="4767580" y="237705900"/>
          <a:ext cx="116840" cy="229870"/>
        </a:xfrm>
        <a:prstGeom prst="rect">
          <a:avLst/>
        </a:prstGeom>
        <a:noFill/>
        <a:ln w="9525">
          <a:noFill/>
        </a:ln>
      </xdr:spPr>
    </xdr:pic>
    <xdr:clientData/>
  </xdr:twoCellAnchor>
  <xdr:twoCellAnchor editAs="oneCell">
    <xdr:from>
      <xdr:col>6</xdr:col>
      <xdr:colOff>0</xdr:colOff>
      <xdr:row>87</xdr:row>
      <xdr:rowOff>0</xdr:rowOff>
    </xdr:from>
    <xdr:to>
      <xdr:col>6</xdr:col>
      <xdr:colOff>73025</xdr:colOff>
      <xdr:row>87</xdr:row>
      <xdr:rowOff>266700</xdr:rowOff>
    </xdr:to>
    <xdr:pic>
      <xdr:nvPicPr>
        <xdr:cNvPr id="274" name="Text_Box_5"/>
        <xdr:cNvPicPr/>
      </xdr:nvPicPr>
      <xdr:blipFill>
        <a:blip r:embed="rId1"/>
        <a:stretch>
          <a:fillRect/>
        </a:stretch>
      </xdr:blipFill>
      <xdr:spPr>
        <a:xfrm>
          <a:off x="25821640" y="237705900"/>
          <a:ext cx="73025" cy="266700"/>
        </a:xfrm>
        <a:prstGeom prst="rect">
          <a:avLst/>
        </a:prstGeom>
        <a:noFill/>
        <a:ln w="9525">
          <a:noFill/>
        </a:ln>
      </xdr:spPr>
    </xdr:pic>
    <xdr:clientData/>
  </xdr:twoCellAnchor>
  <xdr:twoCellAnchor editAs="oneCell">
    <xdr:from>
      <xdr:col>3</xdr:col>
      <xdr:colOff>499745</xdr:colOff>
      <xdr:row>87</xdr:row>
      <xdr:rowOff>0</xdr:rowOff>
    </xdr:from>
    <xdr:to>
      <xdr:col>3</xdr:col>
      <xdr:colOff>664845</xdr:colOff>
      <xdr:row>87</xdr:row>
      <xdr:rowOff>171450</xdr:rowOff>
    </xdr:to>
    <xdr:pic>
      <xdr:nvPicPr>
        <xdr:cNvPr id="275" name="图片 3335"/>
        <xdr:cNvPicPr>
          <a:picLocks noChangeAspect="1"/>
        </xdr:cNvPicPr>
      </xdr:nvPicPr>
      <xdr:blipFill>
        <a:blip r:embed="rId2"/>
        <a:stretch>
          <a:fillRect/>
        </a:stretch>
      </xdr:blipFill>
      <xdr:spPr>
        <a:xfrm>
          <a:off x="4175125" y="237705900"/>
          <a:ext cx="165100" cy="171450"/>
        </a:xfrm>
        <a:prstGeom prst="rect">
          <a:avLst/>
        </a:prstGeom>
        <a:noFill/>
        <a:ln w="9525">
          <a:noFill/>
        </a:ln>
      </xdr:spPr>
    </xdr:pic>
    <xdr:clientData/>
  </xdr:twoCellAnchor>
  <xdr:twoCellAnchor editAs="oneCell">
    <xdr:from>
      <xdr:col>6</xdr:col>
      <xdr:colOff>108585</xdr:colOff>
      <xdr:row>87</xdr:row>
      <xdr:rowOff>0</xdr:rowOff>
    </xdr:from>
    <xdr:to>
      <xdr:col>6</xdr:col>
      <xdr:colOff>219075</xdr:colOff>
      <xdr:row>87</xdr:row>
      <xdr:rowOff>171450</xdr:rowOff>
    </xdr:to>
    <xdr:pic>
      <xdr:nvPicPr>
        <xdr:cNvPr id="276" name="图片 3335"/>
        <xdr:cNvPicPr>
          <a:picLocks noChangeAspect="1"/>
        </xdr:cNvPicPr>
      </xdr:nvPicPr>
      <xdr:blipFill>
        <a:blip r:embed="rId2"/>
        <a:stretch>
          <a:fillRect/>
        </a:stretch>
      </xdr:blipFill>
      <xdr:spPr>
        <a:xfrm>
          <a:off x="25930225" y="237705900"/>
          <a:ext cx="110490" cy="171450"/>
        </a:xfrm>
        <a:prstGeom prst="rect">
          <a:avLst/>
        </a:prstGeom>
        <a:noFill/>
        <a:ln w="9525">
          <a:noFill/>
        </a:ln>
      </xdr:spPr>
    </xdr:pic>
    <xdr:clientData/>
  </xdr:twoCellAnchor>
  <xdr:twoCellAnchor editAs="oneCell">
    <xdr:from>
      <xdr:col>3</xdr:col>
      <xdr:colOff>499745</xdr:colOff>
      <xdr:row>87</xdr:row>
      <xdr:rowOff>0</xdr:rowOff>
    </xdr:from>
    <xdr:to>
      <xdr:col>3</xdr:col>
      <xdr:colOff>664845</xdr:colOff>
      <xdr:row>87</xdr:row>
      <xdr:rowOff>184785</xdr:rowOff>
    </xdr:to>
    <xdr:pic>
      <xdr:nvPicPr>
        <xdr:cNvPr id="277" name="图片 3335"/>
        <xdr:cNvPicPr>
          <a:picLocks noChangeAspect="1"/>
        </xdr:cNvPicPr>
      </xdr:nvPicPr>
      <xdr:blipFill>
        <a:blip r:embed="rId2"/>
        <a:stretch>
          <a:fillRect/>
        </a:stretch>
      </xdr:blipFill>
      <xdr:spPr>
        <a:xfrm>
          <a:off x="4175125" y="237705900"/>
          <a:ext cx="165100" cy="184785"/>
        </a:xfrm>
        <a:prstGeom prst="rect">
          <a:avLst/>
        </a:prstGeom>
        <a:noFill/>
        <a:ln w="9525">
          <a:noFill/>
        </a:ln>
      </xdr:spPr>
    </xdr:pic>
    <xdr:clientData/>
  </xdr:twoCellAnchor>
  <xdr:twoCellAnchor editAs="oneCell">
    <xdr:from>
      <xdr:col>6</xdr:col>
      <xdr:colOff>108585</xdr:colOff>
      <xdr:row>87</xdr:row>
      <xdr:rowOff>0</xdr:rowOff>
    </xdr:from>
    <xdr:to>
      <xdr:col>6</xdr:col>
      <xdr:colOff>219075</xdr:colOff>
      <xdr:row>87</xdr:row>
      <xdr:rowOff>184785</xdr:rowOff>
    </xdr:to>
    <xdr:pic>
      <xdr:nvPicPr>
        <xdr:cNvPr id="278" name="图片 3335"/>
        <xdr:cNvPicPr>
          <a:picLocks noChangeAspect="1"/>
        </xdr:cNvPicPr>
      </xdr:nvPicPr>
      <xdr:blipFill>
        <a:blip r:embed="rId2"/>
        <a:stretch>
          <a:fillRect/>
        </a:stretch>
      </xdr:blipFill>
      <xdr:spPr>
        <a:xfrm>
          <a:off x="25930225" y="237705900"/>
          <a:ext cx="110490" cy="184785"/>
        </a:xfrm>
        <a:prstGeom prst="rect">
          <a:avLst/>
        </a:prstGeom>
        <a:noFill/>
        <a:ln w="9525">
          <a:noFill/>
        </a:ln>
      </xdr:spPr>
    </xdr:pic>
    <xdr:clientData/>
  </xdr:twoCellAnchor>
  <xdr:twoCellAnchor editAs="oneCell">
    <xdr:from>
      <xdr:col>4</xdr:col>
      <xdr:colOff>0</xdr:colOff>
      <xdr:row>87</xdr:row>
      <xdr:rowOff>0</xdr:rowOff>
    </xdr:from>
    <xdr:to>
      <xdr:col>4</xdr:col>
      <xdr:colOff>74930</xdr:colOff>
      <xdr:row>87</xdr:row>
      <xdr:rowOff>222250</xdr:rowOff>
    </xdr:to>
    <xdr:pic>
      <xdr:nvPicPr>
        <xdr:cNvPr id="294" name="Text_Box_6"/>
        <xdr:cNvPicPr/>
      </xdr:nvPicPr>
      <xdr:blipFill>
        <a:blip r:embed="rId1"/>
        <a:stretch>
          <a:fillRect/>
        </a:stretch>
      </xdr:blipFill>
      <xdr:spPr>
        <a:xfrm>
          <a:off x="6436995" y="237705900"/>
          <a:ext cx="74930" cy="222250"/>
        </a:xfrm>
        <a:prstGeom prst="rect">
          <a:avLst/>
        </a:prstGeom>
        <a:noFill/>
        <a:ln w="9525">
          <a:noFill/>
        </a:ln>
      </xdr:spPr>
    </xdr:pic>
    <xdr:clientData/>
  </xdr:twoCellAnchor>
  <xdr:twoCellAnchor editAs="oneCell">
    <xdr:from>
      <xdr:col>4</xdr:col>
      <xdr:colOff>0</xdr:colOff>
      <xdr:row>87</xdr:row>
      <xdr:rowOff>0</xdr:rowOff>
    </xdr:from>
    <xdr:to>
      <xdr:col>4</xdr:col>
      <xdr:colOff>74930</xdr:colOff>
      <xdr:row>87</xdr:row>
      <xdr:rowOff>290830</xdr:rowOff>
    </xdr:to>
    <xdr:pic>
      <xdr:nvPicPr>
        <xdr:cNvPr id="295" name="Text_Box_5"/>
        <xdr:cNvPicPr/>
      </xdr:nvPicPr>
      <xdr:blipFill>
        <a:blip r:embed="rId1"/>
        <a:stretch>
          <a:fillRect/>
        </a:stretch>
      </xdr:blipFill>
      <xdr:spPr>
        <a:xfrm>
          <a:off x="6436995" y="237705900"/>
          <a:ext cx="74930" cy="290830"/>
        </a:xfrm>
        <a:prstGeom prst="rect">
          <a:avLst/>
        </a:prstGeom>
        <a:noFill/>
        <a:ln w="9525">
          <a:noFill/>
        </a:ln>
      </xdr:spPr>
    </xdr:pic>
    <xdr:clientData/>
  </xdr:twoCellAnchor>
  <xdr:twoCellAnchor editAs="oneCell">
    <xdr:from>
      <xdr:col>4</xdr:col>
      <xdr:colOff>0</xdr:colOff>
      <xdr:row>87</xdr:row>
      <xdr:rowOff>0</xdr:rowOff>
    </xdr:from>
    <xdr:to>
      <xdr:col>4</xdr:col>
      <xdr:colOff>74930</xdr:colOff>
      <xdr:row>87</xdr:row>
      <xdr:rowOff>239395</xdr:rowOff>
    </xdr:to>
    <xdr:pic>
      <xdr:nvPicPr>
        <xdr:cNvPr id="296" name="Text_Box_6"/>
        <xdr:cNvPicPr/>
      </xdr:nvPicPr>
      <xdr:blipFill>
        <a:blip r:embed="rId1"/>
        <a:stretch>
          <a:fillRect/>
        </a:stretch>
      </xdr:blipFill>
      <xdr:spPr>
        <a:xfrm>
          <a:off x="6436995" y="237705900"/>
          <a:ext cx="74930" cy="239395"/>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227330</xdr:rowOff>
    </xdr:to>
    <xdr:pic>
      <xdr:nvPicPr>
        <xdr:cNvPr id="676" name="Text_Box_6"/>
        <xdr:cNvPicPr/>
      </xdr:nvPicPr>
      <xdr:blipFill>
        <a:blip r:embed="rId1"/>
        <a:stretch>
          <a:fillRect/>
        </a:stretch>
      </xdr:blipFill>
      <xdr:spPr>
        <a:xfrm>
          <a:off x="6436995" y="685800"/>
          <a:ext cx="73025" cy="227330"/>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283845</xdr:rowOff>
    </xdr:to>
    <xdr:pic>
      <xdr:nvPicPr>
        <xdr:cNvPr id="677" name="Text_Box_5"/>
        <xdr:cNvPicPr/>
      </xdr:nvPicPr>
      <xdr:blipFill>
        <a:blip r:embed="rId1"/>
        <a:stretch>
          <a:fillRect/>
        </a:stretch>
      </xdr:blipFill>
      <xdr:spPr>
        <a:xfrm>
          <a:off x="6436995" y="685800"/>
          <a:ext cx="73025" cy="283845"/>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244475</xdr:rowOff>
    </xdr:to>
    <xdr:pic>
      <xdr:nvPicPr>
        <xdr:cNvPr id="678" name="Text_Box_6"/>
        <xdr:cNvPicPr/>
      </xdr:nvPicPr>
      <xdr:blipFill>
        <a:blip r:embed="rId1"/>
        <a:stretch>
          <a:fillRect/>
        </a:stretch>
      </xdr:blipFill>
      <xdr:spPr>
        <a:xfrm>
          <a:off x="6436995" y="685800"/>
          <a:ext cx="73025" cy="244475"/>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267970</xdr:rowOff>
    </xdr:to>
    <xdr:pic>
      <xdr:nvPicPr>
        <xdr:cNvPr id="679" name="Text_Box_5"/>
        <xdr:cNvPicPr/>
      </xdr:nvPicPr>
      <xdr:blipFill>
        <a:blip r:embed="rId1"/>
        <a:stretch>
          <a:fillRect/>
        </a:stretch>
      </xdr:blipFill>
      <xdr:spPr>
        <a:xfrm>
          <a:off x="6436995" y="685800"/>
          <a:ext cx="73025" cy="267970"/>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228600</xdr:rowOff>
    </xdr:to>
    <xdr:pic>
      <xdr:nvPicPr>
        <xdr:cNvPr id="680" name="Text_Box_6"/>
        <xdr:cNvPicPr/>
      </xdr:nvPicPr>
      <xdr:blipFill>
        <a:blip r:embed="rId1"/>
        <a:stretch>
          <a:fillRect/>
        </a:stretch>
      </xdr:blipFill>
      <xdr:spPr>
        <a:xfrm>
          <a:off x="6436995" y="685800"/>
          <a:ext cx="73025" cy="228600"/>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226060</xdr:rowOff>
    </xdr:to>
    <xdr:pic>
      <xdr:nvPicPr>
        <xdr:cNvPr id="681" name="Text_Box_6"/>
        <xdr:cNvPicPr/>
      </xdr:nvPicPr>
      <xdr:blipFill>
        <a:blip r:embed="rId1"/>
        <a:stretch>
          <a:fillRect/>
        </a:stretch>
      </xdr:blipFill>
      <xdr:spPr>
        <a:xfrm>
          <a:off x="6436995" y="685800"/>
          <a:ext cx="73025" cy="226060"/>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282575</xdr:rowOff>
    </xdr:to>
    <xdr:pic>
      <xdr:nvPicPr>
        <xdr:cNvPr id="682" name="Text_Box_5"/>
        <xdr:cNvPicPr/>
      </xdr:nvPicPr>
      <xdr:blipFill>
        <a:blip r:embed="rId1"/>
        <a:stretch>
          <a:fillRect/>
        </a:stretch>
      </xdr:blipFill>
      <xdr:spPr>
        <a:xfrm>
          <a:off x="6436995" y="685800"/>
          <a:ext cx="73025" cy="282575"/>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243205</xdr:rowOff>
    </xdr:to>
    <xdr:pic>
      <xdr:nvPicPr>
        <xdr:cNvPr id="683" name="Text_Box_6"/>
        <xdr:cNvPicPr/>
      </xdr:nvPicPr>
      <xdr:blipFill>
        <a:blip r:embed="rId1"/>
        <a:stretch>
          <a:fillRect/>
        </a:stretch>
      </xdr:blipFill>
      <xdr:spPr>
        <a:xfrm>
          <a:off x="6436995" y="685800"/>
          <a:ext cx="73025" cy="24320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225425</xdr:rowOff>
    </xdr:to>
    <xdr:pic>
      <xdr:nvPicPr>
        <xdr:cNvPr id="684" name="Text_Box_6"/>
        <xdr:cNvPicPr/>
      </xdr:nvPicPr>
      <xdr:blipFill>
        <a:blip r:embed="rId1"/>
        <a:stretch>
          <a:fillRect/>
        </a:stretch>
      </xdr:blipFill>
      <xdr:spPr>
        <a:xfrm>
          <a:off x="6436995" y="685800"/>
          <a:ext cx="80645" cy="22542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280035</xdr:rowOff>
    </xdr:to>
    <xdr:pic>
      <xdr:nvPicPr>
        <xdr:cNvPr id="685" name="Text_Box_5"/>
        <xdr:cNvPicPr/>
      </xdr:nvPicPr>
      <xdr:blipFill>
        <a:blip r:embed="rId1"/>
        <a:stretch>
          <a:fillRect/>
        </a:stretch>
      </xdr:blipFill>
      <xdr:spPr>
        <a:xfrm>
          <a:off x="6436995" y="685800"/>
          <a:ext cx="80645" cy="28003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243840</xdr:rowOff>
    </xdr:to>
    <xdr:pic>
      <xdr:nvPicPr>
        <xdr:cNvPr id="686" name="Text_Box_6"/>
        <xdr:cNvPicPr/>
      </xdr:nvPicPr>
      <xdr:blipFill>
        <a:blip r:embed="rId1"/>
        <a:stretch>
          <a:fillRect/>
        </a:stretch>
      </xdr:blipFill>
      <xdr:spPr>
        <a:xfrm>
          <a:off x="6436995" y="685800"/>
          <a:ext cx="80645" cy="243840"/>
        </a:xfrm>
        <a:prstGeom prst="rect">
          <a:avLst/>
        </a:prstGeom>
        <a:noFill/>
        <a:ln w="9525">
          <a:noFill/>
        </a:ln>
      </xdr:spPr>
    </xdr:pic>
    <xdr:clientData/>
  </xdr:twoCellAnchor>
  <xdr:twoCellAnchor editAs="oneCell">
    <xdr:from>
      <xdr:col>4</xdr:col>
      <xdr:colOff>0</xdr:colOff>
      <xdr:row>1</xdr:row>
      <xdr:rowOff>0</xdr:rowOff>
    </xdr:from>
    <xdr:to>
      <xdr:col>4</xdr:col>
      <xdr:colOff>70485</xdr:colOff>
      <xdr:row>1</xdr:row>
      <xdr:rowOff>223520</xdr:rowOff>
    </xdr:to>
    <xdr:pic>
      <xdr:nvPicPr>
        <xdr:cNvPr id="687" name="Text_Box_6"/>
        <xdr:cNvPicPr/>
      </xdr:nvPicPr>
      <xdr:blipFill>
        <a:blip r:embed="rId1"/>
        <a:stretch>
          <a:fillRect/>
        </a:stretch>
      </xdr:blipFill>
      <xdr:spPr>
        <a:xfrm>
          <a:off x="6436995" y="685800"/>
          <a:ext cx="70485" cy="223520"/>
        </a:xfrm>
        <a:prstGeom prst="rect">
          <a:avLst/>
        </a:prstGeom>
        <a:noFill/>
        <a:ln w="9525">
          <a:noFill/>
        </a:ln>
      </xdr:spPr>
    </xdr:pic>
    <xdr:clientData/>
  </xdr:twoCellAnchor>
  <xdr:twoCellAnchor editAs="oneCell">
    <xdr:from>
      <xdr:col>4</xdr:col>
      <xdr:colOff>0</xdr:colOff>
      <xdr:row>1</xdr:row>
      <xdr:rowOff>0</xdr:rowOff>
    </xdr:from>
    <xdr:to>
      <xdr:col>4</xdr:col>
      <xdr:colOff>70485</xdr:colOff>
      <xdr:row>1</xdr:row>
      <xdr:rowOff>288925</xdr:rowOff>
    </xdr:to>
    <xdr:pic>
      <xdr:nvPicPr>
        <xdr:cNvPr id="688" name="Text_Box_5"/>
        <xdr:cNvPicPr/>
      </xdr:nvPicPr>
      <xdr:blipFill>
        <a:blip r:embed="rId1"/>
        <a:stretch>
          <a:fillRect/>
        </a:stretch>
      </xdr:blipFill>
      <xdr:spPr>
        <a:xfrm>
          <a:off x="6436995" y="685800"/>
          <a:ext cx="70485" cy="288925"/>
        </a:xfrm>
        <a:prstGeom prst="rect">
          <a:avLst/>
        </a:prstGeom>
        <a:noFill/>
        <a:ln w="9525">
          <a:noFill/>
        </a:ln>
      </xdr:spPr>
    </xdr:pic>
    <xdr:clientData/>
  </xdr:twoCellAnchor>
  <xdr:twoCellAnchor editAs="oneCell">
    <xdr:from>
      <xdr:col>4</xdr:col>
      <xdr:colOff>0</xdr:colOff>
      <xdr:row>1</xdr:row>
      <xdr:rowOff>0</xdr:rowOff>
    </xdr:from>
    <xdr:to>
      <xdr:col>4</xdr:col>
      <xdr:colOff>70485</xdr:colOff>
      <xdr:row>1</xdr:row>
      <xdr:rowOff>249555</xdr:rowOff>
    </xdr:to>
    <xdr:pic>
      <xdr:nvPicPr>
        <xdr:cNvPr id="689" name="Text_Box_6"/>
        <xdr:cNvPicPr/>
      </xdr:nvPicPr>
      <xdr:blipFill>
        <a:blip r:embed="rId1"/>
        <a:stretch>
          <a:fillRect/>
        </a:stretch>
      </xdr:blipFill>
      <xdr:spPr>
        <a:xfrm>
          <a:off x="6436995" y="685800"/>
          <a:ext cx="70485" cy="24955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228600</xdr:rowOff>
    </xdr:to>
    <xdr:pic>
      <xdr:nvPicPr>
        <xdr:cNvPr id="690" name="Text_Box_6"/>
        <xdr:cNvPicPr/>
      </xdr:nvPicPr>
      <xdr:blipFill>
        <a:blip r:embed="rId1"/>
        <a:stretch>
          <a:fillRect/>
        </a:stretch>
      </xdr:blipFill>
      <xdr:spPr>
        <a:xfrm>
          <a:off x="6436995" y="685800"/>
          <a:ext cx="80645" cy="228600"/>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289560</xdr:rowOff>
    </xdr:to>
    <xdr:pic>
      <xdr:nvPicPr>
        <xdr:cNvPr id="691" name="Text_Box_5"/>
        <xdr:cNvPicPr/>
      </xdr:nvPicPr>
      <xdr:blipFill>
        <a:blip r:embed="rId1"/>
        <a:stretch>
          <a:fillRect/>
        </a:stretch>
      </xdr:blipFill>
      <xdr:spPr>
        <a:xfrm>
          <a:off x="6436995" y="685800"/>
          <a:ext cx="80645" cy="289560"/>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229235</xdr:rowOff>
    </xdr:to>
    <xdr:pic>
      <xdr:nvPicPr>
        <xdr:cNvPr id="692" name="Text_Box_6"/>
        <xdr:cNvPicPr/>
      </xdr:nvPicPr>
      <xdr:blipFill>
        <a:blip r:embed="rId1"/>
        <a:stretch>
          <a:fillRect/>
        </a:stretch>
      </xdr:blipFill>
      <xdr:spPr>
        <a:xfrm>
          <a:off x="6436995" y="685800"/>
          <a:ext cx="80645" cy="22923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282575</xdr:rowOff>
    </xdr:to>
    <xdr:pic>
      <xdr:nvPicPr>
        <xdr:cNvPr id="693" name="Text_Box_5"/>
        <xdr:cNvPicPr/>
      </xdr:nvPicPr>
      <xdr:blipFill>
        <a:blip r:embed="rId1"/>
        <a:stretch>
          <a:fillRect/>
        </a:stretch>
      </xdr:blipFill>
      <xdr:spPr>
        <a:xfrm>
          <a:off x="6436995" y="685800"/>
          <a:ext cx="80645" cy="282575"/>
        </a:xfrm>
        <a:prstGeom prst="rect">
          <a:avLst/>
        </a:prstGeom>
        <a:noFill/>
        <a:ln w="9525">
          <a:noFill/>
        </a:ln>
      </xdr:spPr>
    </xdr:pic>
    <xdr:clientData/>
  </xdr:twoCellAnchor>
  <xdr:twoCellAnchor editAs="oneCell">
    <xdr:from>
      <xdr:col>3</xdr:col>
      <xdr:colOff>1092200</xdr:colOff>
      <xdr:row>1</xdr:row>
      <xdr:rowOff>0</xdr:rowOff>
    </xdr:from>
    <xdr:to>
      <xdr:col>3</xdr:col>
      <xdr:colOff>1209040</xdr:colOff>
      <xdr:row>1</xdr:row>
      <xdr:rowOff>229870</xdr:rowOff>
    </xdr:to>
    <xdr:pic>
      <xdr:nvPicPr>
        <xdr:cNvPr id="694" name="Text_Box_6"/>
        <xdr:cNvPicPr/>
      </xdr:nvPicPr>
      <xdr:blipFill>
        <a:blip r:embed="rId1"/>
        <a:stretch>
          <a:fillRect/>
        </a:stretch>
      </xdr:blipFill>
      <xdr:spPr>
        <a:xfrm>
          <a:off x="4767580" y="685800"/>
          <a:ext cx="116840" cy="229870"/>
        </a:xfrm>
        <a:prstGeom prst="rect">
          <a:avLst/>
        </a:prstGeom>
        <a:noFill/>
        <a:ln w="9525">
          <a:noFill/>
        </a:ln>
      </xdr:spPr>
    </xdr:pic>
    <xdr:clientData/>
  </xdr:twoCellAnchor>
  <xdr:twoCellAnchor editAs="oneCell">
    <xdr:from>
      <xdr:col>1</xdr:col>
      <xdr:colOff>0</xdr:colOff>
      <xdr:row>1</xdr:row>
      <xdr:rowOff>0</xdr:rowOff>
    </xdr:from>
    <xdr:to>
      <xdr:col>1</xdr:col>
      <xdr:colOff>73025</xdr:colOff>
      <xdr:row>1</xdr:row>
      <xdr:rowOff>227330</xdr:rowOff>
    </xdr:to>
    <xdr:pic>
      <xdr:nvPicPr>
        <xdr:cNvPr id="695" name="Text_Box_6"/>
        <xdr:cNvPicPr/>
      </xdr:nvPicPr>
      <xdr:blipFill>
        <a:blip r:embed="rId1"/>
        <a:stretch>
          <a:fillRect/>
        </a:stretch>
      </xdr:blipFill>
      <xdr:spPr>
        <a:xfrm>
          <a:off x="600710" y="685800"/>
          <a:ext cx="73025" cy="227330"/>
        </a:xfrm>
        <a:prstGeom prst="rect">
          <a:avLst/>
        </a:prstGeom>
        <a:noFill/>
        <a:ln w="9525">
          <a:noFill/>
        </a:ln>
      </xdr:spPr>
    </xdr:pic>
    <xdr:clientData/>
  </xdr:twoCellAnchor>
  <xdr:twoCellAnchor editAs="oneCell">
    <xdr:from>
      <xdr:col>1</xdr:col>
      <xdr:colOff>0</xdr:colOff>
      <xdr:row>1</xdr:row>
      <xdr:rowOff>0</xdr:rowOff>
    </xdr:from>
    <xdr:to>
      <xdr:col>1</xdr:col>
      <xdr:colOff>73025</xdr:colOff>
      <xdr:row>1</xdr:row>
      <xdr:rowOff>283845</xdr:rowOff>
    </xdr:to>
    <xdr:pic>
      <xdr:nvPicPr>
        <xdr:cNvPr id="696" name="Text_Box_5"/>
        <xdr:cNvPicPr/>
      </xdr:nvPicPr>
      <xdr:blipFill>
        <a:blip r:embed="rId1"/>
        <a:stretch>
          <a:fillRect/>
        </a:stretch>
      </xdr:blipFill>
      <xdr:spPr>
        <a:xfrm>
          <a:off x="600710" y="685800"/>
          <a:ext cx="73025" cy="283845"/>
        </a:xfrm>
        <a:prstGeom prst="rect">
          <a:avLst/>
        </a:prstGeom>
        <a:noFill/>
        <a:ln w="9525">
          <a:noFill/>
        </a:ln>
      </xdr:spPr>
    </xdr:pic>
    <xdr:clientData/>
  </xdr:twoCellAnchor>
  <xdr:twoCellAnchor editAs="oneCell">
    <xdr:from>
      <xdr:col>1</xdr:col>
      <xdr:colOff>0</xdr:colOff>
      <xdr:row>1</xdr:row>
      <xdr:rowOff>0</xdr:rowOff>
    </xdr:from>
    <xdr:to>
      <xdr:col>1</xdr:col>
      <xdr:colOff>73025</xdr:colOff>
      <xdr:row>1</xdr:row>
      <xdr:rowOff>244475</xdr:rowOff>
    </xdr:to>
    <xdr:pic>
      <xdr:nvPicPr>
        <xdr:cNvPr id="697" name="Text_Box_6"/>
        <xdr:cNvPicPr/>
      </xdr:nvPicPr>
      <xdr:blipFill>
        <a:blip r:embed="rId1"/>
        <a:stretch>
          <a:fillRect/>
        </a:stretch>
      </xdr:blipFill>
      <xdr:spPr>
        <a:xfrm>
          <a:off x="600710" y="685800"/>
          <a:ext cx="73025" cy="244475"/>
        </a:xfrm>
        <a:prstGeom prst="rect">
          <a:avLst/>
        </a:prstGeom>
        <a:noFill/>
        <a:ln w="9525">
          <a:noFill/>
        </a:ln>
      </xdr:spPr>
    </xdr:pic>
    <xdr:clientData/>
  </xdr:twoCellAnchor>
  <xdr:twoCellAnchor editAs="oneCell">
    <xdr:from>
      <xdr:col>6</xdr:col>
      <xdr:colOff>0</xdr:colOff>
      <xdr:row>1</xdr:row>
      <xdr:rowOff>0</xdr:rowOff>
    </xdr:from>
    <xdr:to>
      <xdr:col>6</xdr:col>
      <xdr:colOff>73025</xdr:colOff>
      <xdr:row>1</xdr:row>
      <xdr:rowOff>227330</xdr:rowOff>
    </xdr:to>
    <xdr:pic>
      <xdr:nvPicPr>
        <xdr:cNvPr id="698" name="Text_Box_6"/>
        <xdr:cNvPicPr/>
      </xdr:nvPicPr>
      <xdr:blipFill>
        <a:blip r:embed="rId1"/>
        <a:stretch>
          <a:fillRect/>
        </a:stretch>
      </xdr:blipFill>
      <xdr:spPr>
        <a:xfrm>
          <a:off x="25821640" y="685800"/>
          <a:ext cx="73025" cy="227330"/>
        </a:xfrm>
        <a:prstGeom prst="rect">
          <a:avLst/>
        </a:prstGeom>
        <a:noFill/>
        <a:ln w="9525">
          <a:noFill/>
        </a:ln>
      </xdr:spPr>
    </xdr:pic>
    <xdr:clientData/>
  </xdr:twoCellAnchor>
  <xdr:twoCellAnchor editAs="oneCell">
    <xdr:from>
      <xdr:col>6</xdr:col>
      <xdr:colOff>0</xdr:colOff>
      <xdr:row>1</xdr:row>
      <xdr:rowOff>0</xdr:rowOff>
    </xdr:from>
    <xdr:to>
      <xdr:col>6</xdr:col>
      <xdr:colOff>73025</xdr:colOff>
      <xdr:row>1</xdr:row>
      <xdr:rowOff>266700</xdr:rowOff>
    </xdr:to>
    <xdr:pic>
      <xdr:nvPicPr>
        <xdr:cNvPr id="699" name="Text_Box_5"/>
        <xdr:cNvPicPr/>
      </xdr:nvPicPr>
      <xdr:blipFill>
        <a:blip r:embed="rId1"/>
        <a:stretch>
          <a:fillRect/>
        </a:stretch>
      </xdr:blipFill>
      <xdr:spPr>
        <a:xfrm>
          <a:off x="25821640" y="685800"/>
          <a:ext cx="73025" cy="266700"/>
        </a:xfrm>
        <a:prstGeom prst="rect">
          <a:avLst/>
        </a:prstGeom>
        <a:noFill/>
        <a:ln w="9525">
          <a:noFill/>
        </a:ln>
      </xdr:spPr>
    </xdr:pic>
    <xdr:clientData/>
  </xdr:twoCellAnchor>
  <xdr:twoCellAnchor editAs="oneCell">
    <xdr:from>
      <xdr:col>3</xdr:col>
      <xdr:colOff>499745</xdr:colOff>
      <xdr:row>1</xdr:row>
      <xdr:rowOff>0</xdr:rowOff>
    </xdr:from>
    <xdr:to>
      <xdr:col>3</xdr:col>
      <xdr:colOff>664845</xdr:colOff>
      <xdr:row>1</xdr:row>
      <xdr:rowOff>171450</xdr:rowOff>
    </xdr:to>
    <xdr:pic>
      <xdr:nvPicPr>
        <xdr:cNvPr id="700" name="图片 3335"/>
        <xdr:cNvPicPr>
          <a:picLocks noChangeAspect="1"/>
        </xdr:cNvPicPr>
      </xdr:nvPicPr>
      <xdr:blipFill>
        <a:blip r:embed="rId2"/>
        <a:stretch>
          <a:fillRect/>
        </a:stretch>
      </xdr:blipFill>
      <xdr:spPr>
        <a:xfrm>
          <a:off x="4175125" y="685800"/>
          <a:ext cx="165100" cy="171450"/>
        </a:xfrm>
        <a:prstGeom prst="rect">
          <a:avLst/>
        </a:prstGeom>
        <a:noFill/>
        <a:ln w="9525">
          <a:noFill/>
        </a:ln>
      </xdr:spPr>
    </xdr:pic>
    <xdr:clientData/>
  </xdr:twoCellAnchor>
  <xdr:twoCellAnchor editAs="oneCell">
    <xdr:from>
      <xdr:col>6</xdr:col>
      <xdr:colOff>108585</xdr:colOff>
      <xdr:row>1</xdr:row>
      <xdr:rowOff>0</xdr:rowOff>
    </xdr:from>
    <xdr:to>
      <xdr:col>6</xdr:col>
      <xdr:colOff>219075</xdr:colOff>
      <xdr:row>1</xdr:row>
      <xdr:rowOff>171450</xdr:rowOff>
    </xdr:to>
    <xdr:pic>
      <xdr:nvPicPr>
        <xdr:cNvPr id="701" name="图片 3335"/>
        <xdr:cNvPicPr>
          <a:picLocks noChangeAspect="1"/>
        </xdr:cNvPicPr>
      </xdr:nvPicPr>
      <xdr:blipFill>
        <a:blip r:embed="rId2"/>
        <a:stretch>
          <a:fillRect/>
        </a:stretch>
      </xdr:blipFill>
      <xdr:spPr>
        <a:xfrm>
          <a:off x="25930225" y="685800"/>
          <a:ext cx="110490" cy="171450"/>
        </a:xfrm>
        <a:prstGeom prst="rect">
          <a:avLst/>
        </a:prstGeom>
        <a:noFill/>
        <a:ln w="9525">
          <a:noFill/>
        </a:ln>
      </xdr:spPr>
    </xdr:pic>
    <xdr:clientData/>
  </xdr:twoCellAnchor>
  <xdr:twoCellAnchor editAs="oneCell">
    <xdr:from>
      <xdr:col>3</xdr:col>
      <xdr:colOff>499745</xdr:colOff>
      <xdr:row>1</xdr:row>
      <xdr:rowOff>0</xdr:rowOff>
    </xdr:from>
    <xdr:to>
      <xdr:col>3</xdr:col>
      <xdr:colOff>664845</xdr:colOff>
      <xdr:row>1</xdr:row>
      <xdr:rowOff>184785</xdr:rowOff>
    </xdr:to>
    <xdr:pic>
      <xdr:nvPicPr>
        <xdr:cNvPr id="702" name="图片 3335"/>
        <xdr:cNvPicPr>
          <a:picLocks noChangeAspect="1"/>
        </xdr:cNvPicPr>
      </xdr:nvPicPr>
      <xdr:blipFill>
        <a:blip r:embed="rId2"/>
        <a:stretch>
          <a:fillRect/>
        </a:stretch>
      </xdr:blipFill>
      <xdr:spPr>
        <a:xfrm>
          <a:off x="4175125" y="685800"/>
          <a:ext cx="165100" cy="184785"/>
        </a:xfrm>
        <a:prstGeom prst="rect">
          <a:avLst/>
        </a:prstGeom>
        <a:noFill/>
        <a:ln w="9525">
          <a:noFill/>
        </a:ln>
      </xdr:spPr>
    </xdr:pic>
    <xdr:clientData/>
  </xdr:twoCellAnchor>
  <xdr:twoCellAnchor editAs="oneCell">
    <xdr:from>
      <xdr:col>6</xdr:col>
      <xdr:colOff>108585</xdr:colOff>
      <xdr:row>1</xdr:row>
      <xdr:rowOff>0</xdr:rowOff>
    </xdr:from>
    <xdr:to>
      <xdr:col>6</xdr:col>
      <xdr:colOff>219075</xdr:colOff>
      <xdr:row>1</xdr:row>
      <xdr:rowOff>184785</xdr:rowOff>
    </xdr:to>
    <xdr:pic>
      <xdr:nvPicPr>
        <xdr:cNvPr id="703" name="图片 3335"/>
        <xdr:cNvPicPr>
          <a:picLocks noChangeAspect="1"/>
        </xdr:cNvPicPr>
      </xdr:nvPicPr>
      <xdr:blipFill>
        <a:blip r:embed="rId2"/>
        <a:stretch>
          <a:fillRect/>
        </a:stretch>
      </xdr:blipFill>
      <xdr:spPr>
        <a:xfrm>
          <a:off x="25930225" y="685800"/>
          <a:ext cx="110490" cy="184785"/>
        </a:xfrm>
        <a:prstGeom prst="rect">
          <a:avLst/>
        </a:prstGeom>
        <a:noFill/>
        <a:ln w="9525">
          <a:noFill/>
        </a:ln>
      </xdr:spPr>
    </xdr:pic>
    <xdr:clientData/>
  </xdr:twoCellAnchor>
  <xdr:twoCellAnchor editAs="oneCell">
    <xdr:from>
      <xdr:col>4</xdr:col>
      <xdr:colOff>0</xdr:colOff>
      <xdr:row>1</xdr:row>
      <xdr:rowOff>0</xdr:rowOff>
    </xdr:from>
    <xdr:to>
      <xdr:col>4</xdr:col>
      <xdr:colOff>74930</xdr:colOff>
      <xdr:row>1</xdr:row>
      <xdr:rowOff>222250</xdr:rowOff>
    </xdr:to>
    <xdr:pic>
      <xdr:nvPicPr>
        <xdr:cNvPr id="713" name="Text_Box_6"/>
        <xdr:cNvPicPr/>
      </xdr:nvPicPr>
      <xdr:blipFill>
        <a:blip r:embed="rId1"/>
        <a:stretch>
          <a:fillRect/>
        </a:stretch>
      </xdr:blipFill>
      <xdr:spPr>
        <a:xfrm>
          <a:off x="6436995" y="685800"/>
          <a:ext cx="74930" cy="222250"/>
        </a:xfrm>
        <a:prstGeom prst="rect">
          <a:avLst/>
        </a:prstGeom>
        <a:noFill/>
        <a:ln w="9525">
          <a:noFill/>
        </a:ln>
      </xdr:spPr>
    </xdr:pic>
    <xdr:clientData/>
  </xdr:twoCellAnchor>
  <xdr:twoCellAnchor editAs="oneCell">
    <xdr:from>
      <xdr:col>4</xdr:col>
      <xdr:colOff>0</xdr:colOff>
      <xdr:row>1</xdr:row>
      <xdr:rowOff>0</xdr:rowOff>
    </xdr:from>
    <xdr:to>
      <xdr:col>4</xdr:col>
      <xdr:colOff>74930</xdr:colOff>
      <xdr:row>1</xdr:row>
      <xdr:rowOff>290830</xdr:rowOff>
    </xdr:to>
    <xdr:pic>
      <xdr:nvPicPr>
        <xdr:cNvPr id="714" name="Text_Box_5"/>
        <xdr:cNvPicPr/>
      </xdr:nvPicPr>
      <xdr:blipFill>
        <a:blip r:embed="rId1"/>
        <a:stretch>
          <a:fillRect/>
        </a:stretch>
      </xdr:blipFill>
      <xdr:spPr>
        <a:xfrm>
          <a:off x="6436995" y="685800"/>
          <a:ext cx="74930" cy="290830"/>
        </a:xfrm>
        <a:prstGeom prst="rect">
          <a:avLst/>
        </a:prstGeom>
        <a:noFill/>
        <a:ln w="9525">
          <a:noFill/>
        </a:ln>
      </xdr:spPr>
    </xdr:pic>
    <xdr:clientData/>
  </xdr:twoCellAnchor>
  <xdr:twoCellAnchor editAs="oneCell">
    <xdr:from>
      <xdr:col>4</xdr:col>
      <xdr:colOff>0</xdr:colOff>
      <xdr:row>1</xdr:row>
      <xdr:rowOff>0</xdr:rowOff>
    </xdr:from>
    <xdr:to>
      <xdr:col>4</xdr:col>
      <xdr:colOff>74930</xdr:colOff>
      <xdr:row>1</xdr:row>
      <xdr:rowOff>239395</xdr:rowOff>
    </xdr:to>
    <xdr:pic>
      <xdr:nvPicPr>
        <xdr:cNvPr id="715" name="Text_Box_6"/>
        <xdr:cNvPicPr/>
      </xdr:nvPicPr>
      <xdr:blipFill>
        <a:blip r:embed="rId1"/>
        <a:stretch>
          <a:fillRect/>
        </a:stretch>
      </xdr:blipFill>
      <xdr:spPr>
        <a:xfrm>
          <a:off x="6436995" y="685800"/>
          <a:ext cx="74930" cy="239395"/>
        </a:xfrm>
        <a:prstGeom prst="rect">
          <a:avLst/>
        </a:prstGeom>
        <a:noFill/>
        <a:ln w="9525">
          <a:noFill/>
        </a:ln>
      </xdr:spPr>
    </xdr:pic>
    <xdr:clientData/>
  </xdr:twoCellAnchor>
  <xdr:twoCellAnchor editAs="oneCell">
    <xdr:from>
      <xdr:col>3</xdr:col>
      <xdr:colOff>1092200</xdr:colOff>
      <xdr:row>64</xdr:row>
      <xdr:rowOff>0</xdr:rowOff>
    </xdr:from>
    <xdr:to>
      <xdr:col>3</xdr:col>
      <xdr:colOff>1189990</xdr:colOff>
      <xdr:row>64</xdr:row>
      <xdr:rowOff>229870</xdr:rowOff>
    </xdr:to>
    <xdr:pic>
      <xdr:nvPicPr>
        <xdr:cNvPr id="820" name="Text_Box_6"/>
        <xdr:cNvPicPr/>
      </xdr:nvPicPr>
      <xdr:blipFill>
        <a:blip r:embed="rId1"/>
        <a:stretch>
          <a:fillRect/>
        </a:stretch>
      </xdr:blipFill>
      <xdr:spPr>
        <a:xfrm>
          <a:off x="4767580" y="156337000"/>
          <a:ext cx="97790" cy="229870"/>
        </a:xfrm>
        <a:prstGeom prst="rect">
          <a:avLst/>
        </a:prstGeom>
        <a:noFill/>
        <a:ln w="9525">
          <a:noFill/>
        </a:ln>
      </xdr:spPr>
    </xdr:pic>
    <xdr:clientData/>
  </xdr:twoCellAnchor>
  <xdr:twoCellAnchor editAs="oneCell">
    <xdr:from>
      <xdr:col>3</xdr:col>
      <xdr:colOff>1092200</xdr:colOff>
      <xdr:row>75</xdr:row>
      <xdr:rowOff>0</xdr:rowOff>
    </xdr:from>
    <xdr:to>
      <xdr:col>3</xdr:col>
      <xdr:colOff>1189990</xdr:colOff>
      <xdr:row>75</xdr:row>
      <xdr:rowOff>229870</xdr:rowOff>
    </xdr:to>
    <xdr:pic>
      <xdr:nvPicPr>
        <xdr:cNvPr id="821" name="Text_Box_6"/>
        <xdr:cNvPicPr/>
      </xdr:nvPicPr>
      <xdr:blipFill>
        <a:blip r:embed="rId1"/>
        <a:stretch>
          <a:fillRect/>
        </a:stretch>
      </xdr:blipFill>
      <xdr:spPr>
        <a:xfrm>
          <a:off x="4767580" y="196862700"/>
          <a:ext cx="97790" cy="229870"/>
        </a:xfrm>
        <a:prstGeom prst="rect">
          <a:avLst/>
        </a:prstGeom>
        <a:noFill/>
        <a:ln w="9525">
          <a:noFill/>
        </a:ln>
      </xdr:spPr>
    </xdr:pic>
    <xdr:clientData/>
  </xdr:twoCellAnchor>
  <xdr:twoCellAnchor editAs="oneCell">
    <xdr:from>
      <xdr:col>4</xdr:col>
      <xdr:colOff>0</xdr:colOff>
      <xdr:row>36</xdr:row>
      <xdr:rowOff>0</xdr:rowOff>
    </xdr:from>
    <xdr:to>
      <xdr:col>4</xdr:col>
      <xdr:colOff>73025</xdr:colOff>
      <xdr:row>36</xdr:row>
      <xdr:rowOff>227330</xdr:rowOff>
    </xdr:to>
    <xdr:pic>
      <xdr:nvPicPr>
        <xdr:cNvPr id="825" name="Text_Box_6"/>
        <xdr:cNvPicPr/>
      </xdr:nvPicPr>
      <xdr:blipFill>
        <a:blip r:embed="rId1"/>
        <a:stretch>
          <a:fillRect/>
        </a:stretch>
      </xdr:blipFill>
      <xdr:spPr>
        <a:xfrm>
          <a:off x="6436995" y="43764200"/>
          <a:ext cx="73025" cy="227330"/>
        </a:xfrm>
        <a:prstGeom prst="rect">
          <a:avLst/>
        </a:prstGeom>
        <a:noFill/>
        <a:ln w="9525">
          <a:noFill/>
        </a:ln>
      </xdr:spPr>
    </xdr:pic>
    <xdr:clientData/>
  </xdr:twoCellAnchor>
  <xdr:twoCellAnchor editAs="oneCell">
    <xdr:from>
      <xdr:col>4</xdr:col>
      <xdr:colOff>0</xdr:colOff>
      <xdr:row>36</xdr:row>
      <xdr:rowOff>0</xdr:rowOff>
    </xdr:from>
    <xdr:to>
      <xdr:col>4</xdr:col>
      <xdr:colOff>73025</xdr:colOff>
      <xdr:row>36</xdr:row>
      <xdr:rowOff>283845</xdr:rowOff>
    </xdr:to>
    <xdr:pic>
      <xdr:nvPicPr>
        <xdr:cNvPr id="826" name="Text_Box_5"/>
        <xdr:cNvPicPr/>
      </xdr:nvPicPr>
      <xdr:blipFill>
        <a:blip r:embed="rId1"/>
        <a:stretch>
          <a:fillRect/>
        </a:stretch>
      </xdr:blipFill>
      <xdr:spPr>
        <a:xfrm>
          <a:off x="6436995" y="43764200"/>
          <a:ext cx="73025" cy="283845"/>
        </a:xfrm>
        <a:prstGeom prst="rect">
          <a:avLst/>
        </a:prstGeom>
        <a:noFill/>
        <a:ln w="9525">
          <a:noFill/>
        </a:ln>
      </xdr:spPr>
    </xdr:pic>
    <xdr:clientData/>
  </xdr:twoCellAnchor>
  <xdr:twoCellAnchor editAs="oneCell">
    <xdr:from>
      <xdr:col>4</xdr:col>
      <xdr:colOff>0</xdr:colOff>
      <xdr:row>36</xdr:row>
      <xdr:rowOff>0</xdr:rowOff>
    </xdr:from>
    <xdr:to>
      <xdr:col>4</xdr:col>
      <xdr:colOff>73025</xdr:colOff>
      <xdr:row>36</xdr:row>
      <xdr:rowOff>244475</xdr:rowOff>
    </xdr:to>
    <xdr:pic>
      <xdr:nvPicPr>
        <xdr:cNvPr id="827" name="Text_Box_6"/>
        <xdr:cNvPicPr/>
      </xdr:nvPicPr>
      <xdr:blipFill>
        <a:blip r:embed="rId1"/>
        <a:stretch>
          <a:fillRect/>
        </a:stretch>
      </xdr:blipFill>
      <xdr:spPr>
        <a:xfrm>
          <a:off x="6436995" y="43764200"/>
          <a:ext cx="73025" cy="244475"/>
        </a:xfrm>
        <a:prstGeom prst="rect">
          <a:avLst/>
        </a:prstGeom>
        <a:noFill/>
        <a:ln w="9525">
          <a:noFill/>
        </a:ln>
      </xdr:spPr>
    </xdr:pic>
    <xdr:clientData/>
  </xdr:twoCellAnchor>
  <xdr:twoCellAnchor editAs="oneCell">
    <xdr:from>
      <xdr:col>4</xdr:col>
      <xdr:colOff>0</xdr:colOff>
      <xdr:row>35</xdr:row>
      <xdr:rowOff>0</xdr:rowOff>
    </xdr:from>
    <xdr:to>
      <xdr:col>4</xdr:col>
      <xdr:colOff>73025</xdr:colOff>
      <xdr:row>35</xdr:row>
      <xdr:rowOff>227330</xdr:rowOff>
    </xdr:to>
    <xdr:pic>
      <xdr:nvPicPr>
        <xdr:cNvPr id="831" name="Text_Box_6"/>
        <xdr:cNvPicPr/>
      </xdr:nvPicPr>
      <xdr:blipFill>
        <a:blip r:embed="rId1"/>
        <a:stretch>
          <a:fillRect/>
        </a:stretch>
      </xdr:blipFill>
      <xdr:spPr>
        <a:xfrm>
          <a:off x="6436995" y="38569900"/>
          <a:ext cx="73025" cy="227330"/>
        </a:xfrm>
        <a:prstGeom prst="rect">
          <a:avLst/>
        </a:prstGeom>
        <a:noFill/>
        <a:ln w="9525">
          <a:noFill/>
        </a:ln>
      </xdr:spPr>
    </xdr:pic>
    <xdr:clientData/>
  </xdr:twoCellAnchor>
  <xdr:twoCellAnchor editAs="oneCell">
    <xdr:from>
      <xdr:col>4</xdr:col>
      <xdr:colOff>0</xdr:colOff>
      <xdr:row>35</xdr:row>
      <xdr:rowOff>0</xdr:rowOff>
    </xdr:from>
    <xdr:to>
      <xdr:col>4</xdr:col>
      <xdr:colOff>73025</xdr:colOff>
      <xdr:row>35</xdr:row>
      <xdr:rowOff>283845</xdr:rowOff>
    </xdr:to>
    <xdr:pic>
      <xdr:nvPicPr>
        <xdr:cNvPr id="832" name="Text_Box_5"/>
        <xdr:cNvPicPr/>
      </xdr:nvPicPr>
      <xdr:blipFill>
        <a:blip r:embed="rId1"/>
        <a:stretch>
          <a:fillRect/>
        </a:stretch>
      </xdr:blipFill>
      <xdr:spPr>
        <a:xfrm>
          <a:off x="6436995" y="38569900"/>
          <a:ext cx="73025" cy="283845"/>
        </a:xfrm>
        <a:prstGeom prst="rect">
          <a:avLst/>
        </a:prstGeom>
        <a:noFill/>
        <a:ln w="9525">
          <a:noFill/>
        </a:ln>
      </xdr:spPr>
    </xdr:pic>
    <xdr:clientData/>
  </xdr:twoCellAnchor>
  <xdr:twoCellAnchor editAs="oneCell">
    <xdr:from>
      <xdr:col>4</xdr:col>
      <xdr:colOff>0</xdr:colOff>
      <xdr:row>35</xdr:row>
      <xdr:rowOff>0</xdr:rowOff>
    </xdr:from>
    <xdr:to>
      <xdr:col>4</xdr:col>
      <xdr:colOff>73025</xdr:colOff>
      <xdr:row>35</xdr:row>
      <xdr:rowOff>244475</xdr:rowOff>
    </xdr:to>
    <xdr:pic>
      <xdr:nvPicPr>
        <xdr:cNvPr id="833" name="Text_Box_6"/>
        <xdr:cNvPicPr/>
      </xdr:nvPicPr>
      <xdr:blipFill>
        <a:blip r:embed="rId1"/>
        <a:stretch>
          <a:fillRect/>
        </a:stretch>
      </xdr:blipFill>
      <xdr:spPr>
        <a:xfrm>
          <a:off x="6436995" y="38569900"/>
          <a:ext cx="73025" cy="244475"/>
        </a:xfrm>
        <a:prstGeom prst="rect">
          <a:avLst/>
        </a:prstGeom>
        <a:noFill/>
        <a:ln w="9525">
          <a:noFill/>
        </a:ln>
      </xdr:spPr>
    </xdr:pic>
    <xdr:clientData/>
  </xdr:twoCellAnchor>
  <xdr:twoCellAnchor editAs="oneCell">
    <xdr:from>
      <xdr:col>3</xdr:col>
      <xdr:colOff>1078865</xdr:colOff>
      <xdr:row>62</xdr:row>
      <xdr:rowOff>0</xdr:rowOff>
    </xdr:from>
    <xdr:to>
      <xdr:col>3</xdr:col>
      <xdr:colOff>1189355</xdr:colOff>
      <xdr:row>62</xdr:row>
      <xdr:rowOff>229870</xdr:rowOff>
    </xdr:to>
    <xdr:pic>
      <xdr:nvPicPr>
        <xdr:cNvPr id="834" name="Text_Box_6"/>
        <xdr:cNvPicPr/>
      </xdr:nvPicPr>
      <xdr:blipFill>
        <a:blip r:embed="rId1"/>
        <a:stretch>
          <a:fillRect/>
        </a:stretch>
      </xdr:blipFill>
      <xdr:spPr>
        <a:xfrm>
          <a:off x="4754245" y="149390100"/>
          <a:ext cx="110490" cy="229870"/>
        </a:xfrm>
        <a:prstGeom prst="rect">
          <a:avLst/>
        </a:prstGeom>
        <a:noFill/>
        <a:ln w="9525">
          <a:noFill/>
        </a:ln>
      </xdr:spPr>
    </xdr:pic>
    <xdr:clientData/>
  </xdr:twoCellAnchor>
  <xdr:twoCellAnchor editAs="oneCell">
    <xdr:from>
      <xdr:col>4</xdr:col>
      <xdr:colOff>0</xdr:colOff>
      <xdr:row>37</xdr:row>
      <xdr:rowOff>0</xdr:rowOff>
    </xdr:from>
    <xdr:to>
      <xdr:col>4</xdr:col>
      <xdr:colOff>73025</xdr:colOff>
      <xdr:row>37</xdr:row>
      <xdr:rowOff>227330</xdr:rowOff>
    </xdr:to>
    <xdr:pic>
      <xdr:nvPicPr>
        <xdr:cNvPr id="910" name="Text_Box_6"/>
        <xdr:cNvPicPr/>
      </xdr:nvPicPr>
      <xdr:blipFill>
        <a:blip r:embed="rId1"/>
        <a:stretch>
          <a:fillRect/>
        </a:stretch>
      </xdr:blipFill>
      <xdr:spPr>
        <a:xfrm>
          <a:off x="6436995" y="47358300"/>
          <a:ext cx="73025" cy="227330"/>
        </a:xfrm>
        <a:prstGeom prst="rect">
          <a:avLst/>
        </a:prstGeom>
        <a:noFill/>
        <a:ln w="9525">
          <a:noFill/>
        </a:ln>
      </xdr:spPr>
    </xdr:pic>
    <xdr:clientData/>
  </xdr:twoCellAnchor>
  <xdr:twoCellAnchor editAs="oneCell">
    <xdr:from>
      <xdr:col>4</xdr:col>
      <xdr:colOff>0</xdr:colOff>
      <xdr:row>37</xdr:row>
      <xdr:rowOff>0</xdr:rowOff>
    </xdr:from>
    <xdr:to>
      <xdr:col>4</xdr:col>
      <xdr:colOff>73025</xdr:colOff>
      <xdr:row>37</xdr:row>
      <xdr:rowOff>283845</xdr:rowOff>
    </xdr:to>
    <xdr:pic>
      <xdr:nvPicPr>
        <xdr:cNvPr id="911" name="Text_Box_5"/>
        <xdr:cNvPicPr/>
      </xdr:nvPicPr>
      <xdr:blipFill>
        <a:blip r:embed="rId1"/>
        <a:stretch>
          <a:fillRect/>
        </a:stretch>
      </xdr:blipFill>
      <xdr:spPr>
        <a:xfrm>
          <a:off x="6436995" y="47358300"/>
          <a:ext cx="73025" cy="283845"/>
        </a:xfrm>
        <a:prstGeom prst="rect">
          <a:avLst/>
        </a:prstGeom>
        <a:noFill/>
        <a:ln w="9525">
          <a:noFill/>
        </a:ln>
      </xdr:spPr>
    </xdr:pic>
    <xdr:clientData/>
  </xdr:twoCellAnchor>
  <xdr:twoCellAnchor editAs="oneCell">
    <xdr:from>
      <xdr:col>4</xdr:col>
      <xdr:colOff>0</xdr:colOff>
      <xdr:row>37</xdr:row>
      <xdr:rowOff>0</xdr:rowOff>
    </xdr:from>
    <xdr:to>
      <xdr:col>4</xdr:col>
      <xdr:colOff>73025</xdr:colOff>
      <xdr:row>37</xdr:row>
      <xdr:rowOff>244475</xdr:rowOff>
    </xdr:to>
    <xdr:pic>
      <xdr:nvPicPr>
        <xdr:cNvPr id="912" name="Text_Box_6"/>
        <xdr:cNvPicPr/>
      </xdr:nvPicPr>
      <xdr:blipFill>
        <a:blip r:embed="rId1"/>
        <a:stretch>
          <a:fillRect/>
        </a:stretch>
      </xdr:blipFill>
      <xdr:spPr>
        <a:xfrm>
          <a:off x="6436995" y="47358300"/>
          <a:ext cx="73025" cy="244475"/>
        </a:xfrm>
        <a:prstGeom prst="rect">
          <a:avLst/>
        </a:prstGeom>
        <a:noFill/>
        <a:ln w="9525">
          <a:noFill/>
        </a:ln>
      </xdr:spPr>
    </xdr:pic>
    <xdr:clientData/>
  </xdr:twoCellAnchor>
  <xdr:twoCellAnchor editAs="oneCell">
    <xdr:from>
      <xdr:col>3</xdr:col>
      <xdr:colOff>1078865</xdr:colOff>
      <xdr:row>63</xdr:row>
      <xdr:rowOff>0</xdr:rowOff>
    </xdr:from>
    <xdr:to>
      <xdr:col>3</xdr:col>
      <xdr:colOff>1189355</xdr:colOff>
      <xdr:row>63</xdr:row>
      <xdr:rowOff>229870</xdr:rowOff>
    </xdr:to>
    <xdr:pic>
      <xdr:nvPicPr>
        <xdr:cNvPr id="919" name="Text_Box_6"/>
        <xdr:cNvPicPr/>
      </xdr:nvPicPr>
      <xdr:blipFill>
        <a:blip r:embed="rId1"/>
        <a:stretch>
          <a:fillRect/>
        </a:stretch>
      </xdr:blipFill>
      <xdr:spPr>
        <a:xfrm>
          <a:off x="4754245" y="151142700"/>
          <a:ext cx="110490" cy="229870"/>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226695</xdr:rowOff>
    </xdr:to>
    <xdr:pic>
      <xdr:nvPicPr>
        <xdr:cNvPr id="1507" name="Text_Box_6"/>
        <xdr:cNvPicPr/>
      </xdr:nvPicPr>
      <xdr:blipFill>
        <a:blip r:embed="rId1"/>
        <a:stretch>
          <a:fillRect/>
        </a:stretch>
      </xdr:blipFill>
      <xdr:spPr>
        <a:xfrm>
          <a:off x="6436995" y="237705900"/>
          <a:ext cx="72390" cy="226695"/>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283210</xdr:rowOff>
    </xdr:to>
    <xdr:pic>
      <xdr:nvPicPr>
        <xdr:cNvPr id="1508" name="Text_Box_5"/>
        <xdr:cNvPicPr/>
      </xdr:nvPicPr>
      <xdr:blipFill>
        <a:blip r:embed="rId1"/>
        <a:stretch>
          <a:fillRect/>
        </a:stretch>
      </xdr:blipFill>
      <xdr:spPr>
        <a:xfrm>
          <a:off x="6436995" y="237705900"/>
          <a:ext cx="72390" cy="283210"/>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243840</xdr:rowOff>
    </xdr:to>
    <xdr:pic>
      <xdr:nvPicPr>
        <xdr:cNvPr id="1509" name="Text_Box_6"/>
        <xdr:cNvPicPr/>
      </xdr:nvPicPr>
      <xdr:blipFill>
        <a:blip r:embed="rId1"/>
        <a:stretch>
          <a:fillRect/>
        </a:stretch>
      </xdr:blipFill>
      <xdr:spPr>
        <a:xfrm>
          <a:off x="6436995" y="237705900"/>
          <a:ext cx="72390" cy="243840"/>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267335</xdr:rowOff>
    </xdr:to>
    <xdr:pic>
      <xdr:nvPicPr>
        <xdr:cNvPr id="1510" name="Text_Box_5"/>
        <xdr:cNvPicPr/>
      </xdr:nvPicPr>
      <xdr:blipFill>
        <a:blip r:embed="rId1"/>
        <a:stretch>
          <a:fillRect/>
        </a:stretch>
      </xdr:blipFill>
      <xdr:spPr>
        <a:xfrm>
          <a:off x="6436995" y="237705900"/>
          <a:ext cx="72390" cy="267335"/>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227965</xdr:rowOff>
    </xdr:to>
    <xdr:pic>
      <xdr:nvPicPr>
        <xdr:cNvPr id="1511" name="Text_Box_6"/>
        <xdr:cNvPicPr/>
      </xdr:nvPicPr>
      <xdr:blipFill>
        <a:blip r:embed="rId1"/>
        <a:stretch>
          <a:fillRect/>
        </a:stretch>
      </xdr:blipFill>
      <xdr:spPr>
        <a:xfrm>
          <a:off x="6436995" y="237705900"/>
          <a:ext cx="72390" cy="227965"/>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225425</xdr:rowOff>
    </xdr:to>
    <xdr:pic>
      <xdr:nvPicPr>
        <xdr:cNvPr id="1512" name="Text_Box_6"/>
        <xdr:cNvPicPr/>
      </xdr:nvPicPr>
      <xdr:blipFill>
        <a:blip r:embed="rId1"/>
        <a:stretch>
          <a:fillRect/>
        </a:stretch>
      </xdr:blipFill>
      <xdr:spPr>
        <a:xfrm>
          <a:off x="6436995" y="237705900"/>
          <a:ext cx="72390" cy="225425"/>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281940</xdr:rowOff>
    </xdr:to>
    <xdr:pic>
      <xdr:nvPicPr>
        <xdr:cNvPr id="1513" name="Text_Box_5"/>
        <xdr:cNvPicPr/>
      </xdr:nvPicPr>
      <xdr:blipFill>
        <a:blip r:embed="rId1"/>
        <a:stretch>
          <a:fillRect/>
        </a:stretch>
      </xdr:blipFill>
      <xdr:spPr>
        <a:xfrm>
          <a:off x="6436995" y="237705900"/>
          <a:ext cx="72390" cy="281940"/>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242570</xdr:rowOff>
    </xdr:to>
    <xdr:pic>
      <xdr:nvPicPr>
        <xdr:cNvPr id="1514" name="Text_Box_6"/>
        <xdr:cNvPicPr/>
      </xdr:nvPicPr>
      <xdr:blipFill>
        <a:blip r:embed="rId1"/>
        <a:stretch>
          <a:fillRect/>
        </a:stretch>
      </xdr:blipFill>
      <xdr:spPr>
        <a:xfrm>
          <a:off x="6436995" y="237705900"/>
          <a:ext cx="72390" cy="24257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224790</xdr:rowOff>
    </xdr:to>
    <xdr:pic>
      <xdr:nvPicPr>
        <xdr:cNvPr id="1515" name="Text_Box_6"/>
        <xdr:cNvPicPr/>
      </xdr:nvPicPr>
      <xdr:blipFill>
        <a:blip r:embed="rId1"/>
        <a:stretch>
          <a:fillRect/>
        </a:stretch>
      </xdr:blipFill>
      <xdr:spPr>
        <a:xfrm>
          <a:off x="6436995" y="237705900"/>
          <a:ext cx="80010" cy="22479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279400</xdr:rowOff>
    </xdr:to>
    <xdr:pic>
      <xdr:nvPicPr>
        <xdr:cNvPr id="1516" name="Text_Box_5"/>
        <xdr:cNvPicPr/>
      </xdr:nvPicPr>
      <xdr:blipFill>
        <a:blip r:embed="rId1"/>
        <a:stretch>
          <a:fillRect/>
        </a:stretch>
      </xdr:blipFill>
      <xdr:spPr>
        <a:xfrm>
          <a:off x="6436995" y="237705900"/>
          <a:ext cx="80010" cy="27940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243205</xdr:rowOff>
    </xdr:to>
    <xdr:pic>
      <xdr:nvPicPr>
        <xdr:cNvPr id="1517" name="Text_Box_6"/>
        <xdr:cNvPicPr/>
      </xdr:nvPicPr>
      <xdr:blipFill>
        <a:blip r:embed="rId1"/>
        <a:stretch>
          <a:fillRect/>
        </a:stretch>
      </xdr:blipFill>
      <xdr:spPr>
        <a:xfrm>
          <a:off x="6436995" y="237705900"/>
          <a:ext cx="80010" cy="243205"/>
        </a:xfrm>
        <a:prstGeom prst="rect">
          <a:avLst/>
        </a:prstGeom>
        <a:noFill/>
        <a:ln w="9525">
          <a:noFill/>
        </a:ln>
      </xdr:spPr>
    </xdr:pic>
    <xdr:clientData/>
  </xdr:twoCellAnchor>
  <xdr:twoCellAnchor editAs="oneCell">
    <xdr:from>
      <xdr:col>4</xdr:col>
      <xdr:colOff>0</xdr:colOff>
      <xdr:row>87</xdr:row>
      <xdr:rowOff>0</xdr:rowOff>
    </xdr:from>
    <xdr:to>
      <xdr:col>4</xdr:col>
      <xdr:colOff>69850</xdr:colOff>
      <xdr:row>87</xdr:row>
      <xdr:rowOff>222885</xdr:rowOff>
    </xdr:to>
    <xdr:pic>
      <xdr:nvPicPr>
        <xdr:cNvPr id="1518" name="Text_Box_6"/>
        <xdr:cNvPicPr/>
      </xdr:nvPicPr>
      <xdr:blipFill>
        <a:blip r:embed="rId1"/>
        <a:stretch>
          <a:fillRect/>
        </a:stretch>
      </xdr:blipFill>
      <xdr:spPr>
        <a:xfrm>
          <a:off x="6436995" y="237705900"/>
          <a:ext cx="69850" cy="222885"/>
        </a:xfrm>
        <a:prstGeom prst="rect">
          <a:avLst/>
        </a:prstGeom>
        <a:noFill/>
        <a:ln w="9525">
          <a:noFill/>
        </a:ln>
      </xdr:spPr>
    </xdr:pic>
    <xdr:clientData/>
  </xdr:twoCellAnchor>
  <xdr:twoCellAnchor editAs="oneCell">
    <xdr:from>
      <xdr:col>4</xdr:col>
      <xdr:colOff>0</xdr:colOff>
      <xdr:row>87</xdr:row>
      <xdr:rowOff>0</xdr:rowOff>
    </xdr:from>
    <xdr:to>
      <xdr:col>4</xdr:col>
      <xdr:colOff>69850</xdr:colOff>
      <xdr:row>87</xdr:row>
      <xdr:rowOff>288290</xdr:rowOff>
    </xdr:to>
    <xdr:pic>
      <xdr:nvPicPr>
        <xdr:cNvPr id="1519" name="Text_Box_5"/>
        <xdr:cNvPicPr/>
      </xdr:nvPicPr>
      <xdr:blipFill>
        <a:blip r:embed="rId1"/>
        <a:stretch>
          <a:fillRect/>
        </a:stretch>
      </xdr:blipFill>
      <xdr:spPr>
        <a:xfrm>
          <a:off x="6436995" y="237705900"/>
          <a:ext cx="69850" cy="288290"/>
        </a:xfrm>
        <a:prstGeom prst="rect">
          <a:avLst/>
        </a:prstGeom>
        <a:noFill/>
        <a:ln w="9525">
          <a:noFill/>
        </a:ln>
      </xdr:spPr>
    </xdr:pic>
    <xdr:clientData/>
  </xdr:twoCellAnchor>
  <xdr:twoCellAnchor editAs="oneCell">
    <xdr:from>
      <xdr:col>4</xdr:col>
      <xdr:colOff>0</xdr:colOff>
      <xdr:row>87</xdr:row>
      <xdr:rowOff>0</xdr:rowOff>
    </xdr:from>
    <xdr:to>
      <xdr:col>4</xdr:col>
      <xdr:colOff>69850</xdr:colOff>
      <xdr:row>87</xdr:row>
      <xdr:rowOff>248920</xdr:rowOff>
    </xdr:to>
    <xdr:pic>
      <xdr:nvPicPr>
        <xdr:cNvPr id="1520" name="Text_Box_6"/>
        <xdr:cNvPicPr/>
      </xdr:nvPicPr>
      <xdr:blipFill>
        <a:blip r:embed="rId1"/>
        <a:stretch>
          <a:fillRect/>
        </a:stretch>
      </xdr:blipFill>
      <xdr:spPr>
        <a:xfrm>
          <a:off x="6436995" y="237705900"/>
          <a:ext cx="69850" cy="24892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227965</xdr:rowOff>
    </xdr:to>
    <xdr:pic>
      <xdr:nvPicPr>
        <xdr:cNvPr id="1521" name="Text_Box_6"/>
        <xdr:cNvPicPr/>
      </xdr:nvPicPr>
      <xdr:blipFill>
        <a:blip r:embed="rId1"/>
        <a:stretch>
          <a:fillRect/>
        </a:stretch>
      </xdr:blipFill>
      <xdr:spPr>
        <a:xfrm>
          <a:off x="6436995" y="237705900"/>
          <a:ext cx="80010" cy="227965"/>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288925</xdr:rowOff>
    </xdr:to>
    <xdr:pic>
      <xdr:nvPicPr>
        <xdr:cNvPr id="1522" name="Text_Box_5"/>
        <xdr:cNvPicPr/>
      </xdr:nvPicPr>
      <xdr:blipFill>
        <a:blip r:embed="rId1"/>
        <a:stretch>
          <a:fillRect/>
        </a:stretch>
      </xdr:blipFill>
      <xdr:spPr>
        <a:xfrm>
          <a:off x="6436995" y="237705900"/>
          <a:ext cx="80010" cy="288925"/>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228600</xdr:rowOff>
    </xdr:to>
    <xdr:pic>
      <xdr:nvPicPr>
        <xdr:cNvPr id="1523" name="Text_Box_6"/>
        <xdr:cNvPicPr/>
      </xdr:nvPicPr>
      <xdr:blipFill>
        <a:blip r:embed="rId1"/>
        <a:stretch>
          <a:fillRect/>
        </a:stretch>
      </xdr:blipFill>
      <xdr:spPr>
        <a:xfrm>
          <a:off x="6436995" y="237705900"/>
          <a:ext cx="80010" cy="22860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281940</xdr:rowOff>
    </xdr:to>
    <xdr:pic>
      <xdr:nvPicPr>
        <xdr:cNvPr id="1524" name="Text_Box_5"/>
        <xdr:cNvPicPr/>
      </xdr:nvPicPr>
      <xdr:blipFill>
        <a:blip r:embed="rId1"/>
        <a:stretch>
          <a:fillRect/>
        </a:stretch>
      </xdr:blipFill>
      <xdr:spPr>
        <a:xfrm>
          <a:off x="6436995" y="237705900"/>
          <a:ext cx="80010" cy="281940"/>
        </a:xfrm>
        <a:prstGeom prst="rect">
          <a:avLst/>
        </a:prstGeom>
        <a:noFill/>
        <a:ln w="9525">
          <a:noFill/>
        </a:ln>
      </xdr:spPr>
    </xdr:pic>
    <xdr:clientData/>
  </xdr:twoCellAnchor>
  <xdr:twoCellAnchor editAs="oneCell">
    <xdr:from>
      <xdr:col>3</xdr:col>
      <xdr:colOff>1092200</xdr:colOff>
      <xdr:row>87</xdr:row>
      <xdr:rowOff>0</xdr:rowOff>
    </xdr:from>
    <xdr:to>
      <xdr:col>3</xdr:col>
      <xdr:colOff>1208405</xdr:colOff>
      <xdr:row>87</xdr:row>
      <xdr:rowOff>229235</xdr:rowOff>
    </xdr:to>
    <xdr:pic>
      <xdr:nvPicPr>
        <xdr:cNvPr id="1525" name="Text_Box_6"/>
        <xdr:cNvPicPr/>
      </xdr:nvPicPr>
      <xdr:blipFill>
        <a:blip r:embed="rId1"/>
        <a:stretch>
          <a:fillRect/>
        </a:stretch>
      </xdr:blipFill>
      <xdr:spPr>
        <a:xfrm>
          <a:off x="4767580" y="237705900"/>
          <a:ext cx="116205" cy="229235"/>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226695</xdr:rowOff>
    </xdr:to>
    <xdr:pic>
      <xdr:nvPicPr>
        <xdr:cNvPr id="1526" name="Text_Box_6"/>
        <xdr:cNvPicPr/>
      </xdr:nvPicPr>
      <xdr:blipFill>
        <a:blip r:embed="rId1"/>
        <a:stretch>
          <a:fillRect/>
        </a:stretch>
      </xdr:blipFill>
      <xdr:spPr>
        <a:xfrm>
          <a:off x="25821640" y="237705900"/>
          <a:ext cx="72390" cy="226695"/>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266065</xdr:rowOff>
    </xdr:to>
    <xdr:pic>
      <xdr:nvPicPr>
        <xdr:cNvPr id="1527" name="Text_Box_5"/>
        <xdr:cNvPicPr/>
      </xdr:nvPicPr>
      <xdr:blipFill>
        <a:blip r:embed="rId1"/>
        <a:stretch>
          <a:fillRect/>
        </a:stretch>
      </xdr:blipFill>
      <xdr:spPr>
        <a:xfrm>
          <a:off x="25821640" y="237705900"/>
          <a:ext cx="72390" cy="266065"/>
        </a:xfrm>
        <a:prstGeom prst="rect">
          <a:avLst/>
        </a:prstGeom>
        <a:noFill/>
        <a:ln w="9525">
          <a:noFill/>
        </a:ln>
      </xdr:spPr>
    </xdr:pic>
    <xdr:clientData/>
  </xdr:twoCellAnchor>
  <xdr:twoCellAnchor editAs="oneCell">
    <xdr:from>
      <xdr:col>3</xdr:col>
      <xdr:colOff>499745</xdr:colOff>
      <xdr:row>87</xdr:row>
      <xdr:rowOff>0</xdr:rowOff>
    </xdr:from>
    <xdr:to>
      <xdr:col>3</xdr:col>
      <xdr:colOff>664210</xdr:colOff>
      <xdr:row>87</xdr:row>
      <xdr:rowOff>170815</xdr:rowOff>
    </xdr:to>
    <xdr:pic>
      <xdr:nvPicPr>
        <xdr:cNvPr id="1528" name="图片 3335"/>
        <xdr:cNvPicPr>
          <a:picLocks noChangeAspect="1"/>
        </xdr:cNvPicPr>
      </xdr:nvPicPr>
      <xdr:blipFill>
        <a:blip r:embed="rId2"/>
        <a:stretch>
          <a:fillRect/>
        </a:stretch>
      </xdr:blipFill>
      <xdr:spPr>
        <a:xfrm>
          <a:off x="4175125" y="237705900"/>
          <a:ext cx="164465" cy="170815"/>
        </a:xfrm>
        <a:prstGeom prst="rect">
          <a:avLst/>
        </a:prstGeom>
        <a:noFill/>
        <a:ln w="9525">
          <a:noFill/>
        </a:ln>
      </xdr:spPr>
    </xdr:pic>
    <xdr:clientData/>
  </xdr:twoCellAnchor>
  <xdr:twoCellAnchor editAs="oneCell">
    <xdr:from>
      <xdr:col>6</xdr:col>
      <xdr:colOff>108585</xdr:colOff>
      <xdr:row>87</xdr:row>
      <xdr:rowOff>0</xdr:rowOff>
    </xdr:from>
    <xdr:to>
      <xdr:col>6</xdr:col>
      <xdr:colOff>218440</xdr:colOff>
      <xdr:row>87</xdr:row>
      <xdr:rowOff>170815</xdr:rowOff>
    </xdr:to>
    <xdr:pic>
      <xdr:nvPicPr>
        <xdr:cNvPr id="1529" name="图片 3335"/>
        <xdr:cNvPicPr>
          <a:picLocks noChangeAspect="1"/>
        </xdr:cNvPicPr>
      </xdr:nvPicPr>
      <xdr:blipFill>
        <a:blip r:embed="rId2"/>
        <a:stretch>
          <a:fillRect/>
        </a:stretch>
      </xdr:blipFill>
      <xdr:spPr>
        <a:xfrm>
          <a:off x="25930225" y="237705900"/>
          <a:ext cx="109855" cy="170815"/>
        </a:xfrm>
        <a:prstGeom prst="rect">
          <a:avLst/>
        </a:prstGeom>
        <a:noFill/>
        <a:ln w="9525">
          <a:noFill/>
        </a:ln>
      </xdr:spPr>
    </xdr:pic>
    <xdr:clientData/>
  </xdr:twoCellAnchor>
  <xdr:twoCellAnchor editAs="oneCell">
    <xdr:from>
      <xdr:col>3</xdr:col>
      <xdr:colOff>499745</xdr:colOff>
      <xdr:row>87</xdr:row>
      <xdr:rowOff>0</xdr:rowOff>
    </xdr:from>
    <xdr:to>
      <xdr:col>3</xdr:col>
      <xdr:colOff>664210</xdr:colOff>
      <xdr:row>87</xdr:row>
      <xdr:rowOff>184150</xdr:rowOff>
    </xdr:to>
    <xdr:pic>
      <xdr:nvPicPr>
        <xdr:cNvPr id="1530" name="图片 3335"/>
        <xdr:cNvPicPr>
          <a:picLocks noChangeAspect="1"/>
        </xdr:cNvPicPr>
      </xdr:nvPicPr>
      <xdr:blipFill>
        <a:blip r:embed="rId2"/>
        <a:stretch>
          <a:fillRect/>
        </a:stretch>
      </xdr:blipFill>
      <xdr:spPr>
        <a:xfrm>
          <a:off x="4175125" y="237705900"/>
          <a:ext cx="164465" cy="184150"/>
        </a:xfrm>
        <a:prstGeom prst="rect">
          <a:avLst/>
        </a:prstGeom>
        <a:noFill/>
        <a:ln w="9525">
          <a:noFill/>
        </a:ln>
      </xdr:spPr>
    </xdr:pic>
    <xdr:clientData/>
  </xdr:twoCellAnchor>
  <xdr:twoCellAnchor editAs="oneCell">
    <xdr:from>
      <xdr:col>6</xdr:col>
      <xdr:colOff>108585</xdr:colOff>
      <xdr:row>87</xdr:row>
      <xdr:rowOff>0</xdr:rowOff>
    </xdr:from>
    <xdr:to>
      <xdr:col>6</xdr:col>
      <xdr:colOff>218440</xdr:colOff>
      <xdr:row>87</xdr:row>
      <xdr:rowOff>184150</xdr:rowOff>
    </xdr:to>
    <xdr:pic>
      <xdr:nvPicPr>
        <xdr:cNvPr id="1531" name="图片 3335"/>
        <xdr:cNvPicPr>
          <a:picLocks noChangeAspect="1"/>
        </xdr:cNvPicPr>
      </xdr:nvPicPr>
      <xdr:blipFill>
        <a:blip r:embed="rId2"/>
        <a:stretch>
          <a:fillRect/>
        </a:stretch>
      </xdr:blipFill>
      <xdr:spPr>
        <a:xfrm>
          <a:off x="25930225" y="237705900"/>
          <a:ext cx="109855" cy="184150"/>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283210</xdr:rowOff>
    </xdr:to>
    <xdr:pic>
      <xdr:nvPicPr>
        <xdr:cNvPr id="1536" name="Text_Box_5"/>
        <xdr:cNvPicPr/>
      </xdr:nvPicPr>
      <xdr:blipFill>
        <a:blip r:embed="rId1"/>
        <a:stretch>
          <a:fillRect/>
        </a:stretch>
      </xdr:blipFill>
      <xdr:spPr>
        <a:xfrm>
          <a:off x="25821640" y="237705900"/>
          <a:ext cx="72390" cy="283210"/>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243840</xdr:rowOff>
    </xdr:to>
    <xdr:pic>
      <xdr:nvPicPr>
        <xdr:cNvPr id="1537" name="Text_Box_6"/>
        <xdr:cNvPicPr/>
      </xdr:nvPicPr>
      <xdr:blipFill>
        <a:blip r:embed="rId1"/>
        <a:stretch>
          <a:fillRect/>
        </a:stretch>
      </xdr:blipFill>
      <xdr:spPr>
        <a:xfrm>
          <a:off x="25821640" y="237705900"/>
          <a:ext cx="72390" cy="243840"/>
        </a:xfrm>
        <a:prstGeom prst="rect">
          <a:avLst/>
        </a:prstGeom>
        <a:noFill/>
        <a:ln w="9525">
          <a:noFill/>
        </a:ln>
      </xdr:spPr>
    </xdr:pic>
    <xdr:clientData/>
  </xdr:twoCellAnchor>
  <xdr:twoCellAnchor editAs="oneCell">
    <xdr:from>
      <xdr:col>4</xdr:col>
      <xdr:colOff>0</xdr:colOff>
      <xdr:row>87</xdr:row>
      <xdr:rowOff>0</xdr:rowOff>
    </xdr:from>
    <xdr:to>
      <xdr:col>4</xdr:col>
      <xdr:colOff>74295</xdr:colOff>
      <xdr:row>87</xdr:row>
      <xdr:rowOff>221615</xdr:rowOff>
    </xdr:to>
    <xdr:pic>
      <xdr:nvPicPr>
        <xdr:cNvPr id="1538" name="Text_Box_6"/>
        <xdr:cNvPicPr/>
      </xdr:nvPicPr>
      <xdr:blipFill>
        <a:blip r:embed="rId1"/>
        <a:stretch>
          <a:fillRect/>
        </a:stretch>
      </xdr:blipFill>
      <xdr:spPr>
        <a:xfrm>
          <a:off x="6436995" y="237705900"/>
          <a:ext cx="74295" cy="221615"/>
        </a:xfrm>
        <a:prstGeom prst="rect">
          <a:avLst/>
        </a:prstGeom>
        <a:noFill/>
        <a:ln w="9525">
          <a:noFill/>
        </a:ln>
      </xdr:spPr>
    </xdr:pic>
    <xdr:clientData/>
  </xdr:twoCellAnchor>
  <xdr:twoCellAnchor editAs="oneCell">
    <xdr:from>
      <xdr:col>4</xdr:col>
      <xdr:colOff>0</xdr:colOff>
      <xdr:row>87</xdr:row>
      <xdr:rowOff>0</xdr:rowOff>
    </xdr:from>
    <xdr:to>
      <xdr:col>4</xdr:col>
      <xdr:colOff>74295</xdr:colOff>
      <xdr:row>87</xdr:row>
      <xdr:rowOff>290195</xdr:rowOff>
    </xdr:to>
    <xdr:pic>
      <xdr:nvPicPr>
        <xdr:cNvPr id="1539" name="Text_Box_5"/>
        <xdr:cNvPicPr/>
      </xdr:nvPicPr>
      <xdr:blipFill>
        <a:blip r:embed="rId1"/>
        <a:stretch>
          <a:fillRect/>
        </a:stretch>
      </xdr:blipFill>
      <xdr:spPr>
        <a:xfrm>
          <a:off x="6436995" y="237705900"/>
          <a:ext cx="74295" cy="290195"/>
        </a:xfrm>
        <a:prstGeom prst="rect">
          <a:avLst/>
        </a:prstGeom>
        <a:noFill/>
        <a:ln w="9525">
          <a:noFill/>
        </a:ln>
      </xdr:spPr>
    </xdr:pic>
    <xdr:clientData/>
  </xdr:twoCellAnchor>
  <xdr:twoCellAnchor editAs="oneCell">
    <xdr:from>
      <xdr:col>4</xdr:col>
      <xdr:colOff>0</xdr:colOff>
      <xdr:row>87</xdr:row>
      <xdr:rowOff>0</xdr:rowOff>
    </xdr:from>
    <xdr:to>
      <xdr:col>4</xdr:col>
      <xdr:colOff>74295</xdr:colOff>
      <xdr:row>87</xdr:row>
      <xdr:rowOff>238760</xdr:rowOff>
    </xdr:to>
    <xdr:pic>
      <xdr:nvPicPr>
        <xdr:cNvPr id="1540" name="Text_Box_6"/>
        <xdr:cNvPicPr/>
      </xdr:nvPicPr>
      <xdr:blipFill>
        <a:blip r:embed="rId1"/>
        <a:stretch>
          <a:fillRect/>
        </a:stretch>
      </xdr:blipFill>
      <xdr:spPr>
        <a:xfrm>
          <a:off x="6436995" y="237705900"/>
          <a:ext cx="74295" cy="238760"/>
        </a:xfrm>
        <a:prstGeom prst="rect">
          <a:avLst/>
        </a:prstGeom>
        <a:noFill/>
        <a:ln w="9525">
          <a:noFill/>
        </a:ln>
      </xdr:spPr>
    </xdr:pic>
    <xdr:clientData/>
  </xdr:twoCellAnchor>
  <xdr:twoCellAnchor editAs="oneCell">
    <xdr:from>
      <xdr:col>3</xdr:col>
      <xdr:colOff>1092200</xdr:colOff>
      <xdr:row>87</xdr:row>
      <xdr:rowOff>0</xdr:rowOff>
    </xdr:from>
    <xdr:to>
      <xdr:col>3</xdr:col>
      <xdr:colOff>1189355</xdr:colOff>
      <xdr:row>87</xdr:row>
      <xdr:rowOff>229235</xdr:rowOff>
    </xdr:to>
    <xdr:pic>
      <xdr:nvPicPr>
        <xdr:cNvPr id="1557" name="Text_Box_6"/>
        <xdr:cNvPicPr/>
      </xdr:nvPicPr>
      <xdr:blipFill>
        <a:blip r:embed="rId1"/>
        <a:stretch>
          <a:fillRect/>
        </a:stretch>
      </xdr:blipFill>
      <xdr:spPr>
        <a:xfrm>
          <a:off x="4767580" y="237705900"/>
          <a:ext cx="97155" cy="229235"/>
        </a:xfrm>
        <a:prstGeom prst="rect">
          <a:avLst/>
        </a:prstGeom>
        <a:noFill/>
        <a:ln w="9525">
          <a:noFill/>
        </a:ln>
      </xdr:spPr>
    </xdr:pic>
    <xdr:clientData/>
  </xdr:twoCellAnchor>
  <xdr:twoCellAnchor editAs="oneCell">
    <xdr:from>
      <xdr:col>3</xdr:col>
      <xdr:colOff>1078865</xdr:colOff>
      <xdr:row>87</xdr:row>
      <xdr:rowOff>0</xdr:rowOff>
    </xdr:from>
    <xdr:to>
      <xdr:col>3</xdr:col>
      <xdr:colOff>1188720</xdr:colOff>
      <xdr:row>87</xdr:row>
      <xdr:rowOff>229235</xdr:rowOff>
    </xdr:to>
    <xdr:pic>
      <xdr:nvPicPr>
        <xdr:cNvPr id="1588" name="Text_Box_6"/>
        <xdr:cNvPicPr/>
      </xdr:nvPicPr>
      <xdr:blipFill>
        <a:blip r:embed="rId1"/>
        <a:stretch>
          <a:fillRect/>
        </a:stretch>
      </xdr:blipFill>
      <xdr:spPr>
        <a:xfrm>
          <a:off x="4754245" y="237705900"/>
          <a:ext cx="109855" cy="229235"/>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227330</xdr:rowOff>
    </xdr:to>
    <xdr:pic>
      <xdr:nvPicPr>
        <xdr:cNvPr id="1873" name="Text_Box_6"/>
        <xdr:cNvPicPr/>
      </xdr:nvPicPr>
      <xdr:blipFill>
        <a:blip r:embed="rId1"/>
        <a:stretch>
          <a:fillRect/>
        </a:stretch>
      </xdr:blipFill>
      <xdr:spPr>
        <a:xfrm>
          <a:off x="25821640" y="237705900"/>
          <a:ext cx="72390" cy="227330"/>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283845</xdr:rowOff>
    </xdr:to>
    <xdr:pic>
      <xdr:nvPicPr>
        <xdr:cNvPr id="1874" name="Text_Box_5"/>
        <xdr:cNvPicPr/>
      </xdr:nvPicPr>
      <xdr:blipFill>
        <a:blip r:embed="rId1"/>
        <a:stretch>
          <a:fillRect/>
        </a:stretch>
      </xdr:blipFill>
      <xdr:spPr>
        <a:xfrm>
          <a:off x="25821640" y="237705900"/>
          <a:ext cx="72390" cy="283845"/>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244475</xdr:rowOff>
    </xdr:to>
    <xdr:pic>
      <xdr:nvPicPr>
        <xdr:cNvPr id="1875" name="Text_Box_6"/>
        <xdr:cNvPicPr/>
      </xdr:nvPicPr>
      <xdr:blipFill>
        <a:blip r:embed="rId1"/>
        <a:stretch>
          <a:fillRect/>
        </a:stretch>
      </xdr:blipFill>
      <xdr:spPr>
        <a:xfrm>
          <a:off x="25821640" y="237705900"/>
          <a:ext cx="72390" cy="244475"/>
        </a:xfrm>
        <a:prstGeom prst="rect">
          <a:avLst/>
        </a:prstGeom>
        <a:noFill/>
        <a:ln w="9525">
          <a:noFill/>
        </a:ln>
      </xdr:spPr>
    </xdr:pic>
    <xdr:clientData/>
  </xdr:twoCellAnchor>
  <xdr:twoCellAnchor editAs="oneCell">
    <xdr:from>
      <xdr:col>3</xdr:col>
      <xdr:colOff>1078865</xdr:colOff>
      <xdr:row>7</xdr:row>
      <xdr:rowOff>0</xdr:rowOff>
    </xdr:from>
    <xdr:to>
      <xdr:col>3</xdr:col>
      <xdr:colOff>1189355</xdr:colOff>
      <xdr:row>22</xdr:row>
      <xdr:rowOff>229870</xdr:rowOff>
    </xdr:to>
    <xdr:pic>
      <xdr:nvPicPr>
        <xdr:cNvPr id="2219" name="Text_Box_6"/>
        <xdr:cNvPicPr/>
      </xdr:nvPicPr>
      <xdr:blipFill>
        <a:blip r:embed="rId1"/>
        <a:stretch>
          <a:fillRect/>
        </a:stretch>
      </xdr:blipFill>
      <xdr:spPr>
        <a:xfrm>
          <a:off x="4754245" y="3810000"/>
          <a:ext cx="110490" cy="229870"/>
        </a:xfrm>
        <a:prstGeom prst="rect">
          <a:avLst/>
        </a:prstGeom>
        <a:noFill/>
        <a:ln w="9525">
          <a:noFill/>
        </a:ln>
      </xdr:spPr>
    </xdr:pic>
    <xdr:clientData/>
  </xdr:twoCellAnchor>
  <xdr:twoCellAnchor editAs="oneCell">
    <xdr:from>
      <xdr:col>3</xdr:col>
      <xdr:colOff>685800</xdr:colOff>
      <xdr:row>87</xdr:row>
      <xdr:rowOff>0</xdr:rowOff>
    </xdr:from>
    <xdr:to>
      <xdr:col>3</xdr:col>
      <xdr:colOff>808990</xdr:colOff>
      <xdr:row>87</xdr:row>
      <xdr:rowOff>229870</xdr:rowOff>
    </xdr:to>
    <xdr:pic>
      <xdr:nvPicPr>
        <xdr:cNvPr id="2238" name="Text_Box_6"/>
        <xdr:cNvPicPr/>
      </xdr:nvPicPr>
      <xdr:blipFill>
        <a:blip r:embed="rId1"/>
        <a:stretch>
          <a:fillRect/>
        </a:stretch>
      </xdr:blipFill>
      <xdr:spPr>
        <a:xfrm>
          <a:off x="4361180" y="237705900"/>
          <a:ext cx="123190" cy="229870"/>
        </a:xfrm>
        <a:prstGeom prst="rect">
          <a:avLst/>
        </a:prstGeom>
        <a:noFill/>
        <a:ln w="9525">
          <a:noFill/>
        </a:ln>
      </xdr:spPr>
    </xdr:pic>
    <xdr:clientData/>
  </xdr:twoCellAnchor>
  <xdr:twoCellAnchor editAs="oneCell">
    <xdr:from>
      <xdr:col>3</xdr:col>
      <xdr:colOff>499745</xdr:colOff>
      <xdr:row>87</xdr:row>
      <xdr:rowOff>0</xdr:rowOff>
    </xdr:from>
    <xdr:to>
      <xdr:col>3</xdr:col>
      <xdr:colOff>664845</xdr:colOff>
      <xdr:row>87</xdr:row>
      <xdr:rowOff>184150</xdr:rowOff>
    </xdr:to>
    <xdr:pic>
      <xdr:nvPicPr>
        <xdr:cNvPr id="2246" name="图片 3335"/>
        <xdr:cNvPicPr>
          <a:picLocks noChangeAspect="1"/>
        </xdr:cNvPicPr>
      </xdr:nvPicPr>
      <xdr:blipFill>
        <a:blip r:embed="rId2"/>
        <a:stretch>
          <a:fillRect/>
        </a:stretch>
      </xdr:blipFill>
      <xdr:spPr>
        <a:xfrm>
          <a:off x="4175125" y="237705900"/>
          <a:ext cx="165100" cy="184150"/>
        </a:xfrm>
        <a:prstGeom prst="rect">
          <a:avLst/>
        </a:prstGeom>
        <a:noFill/>
        <a:ln w="9525">
          <a:noFill/>
        </a:ln>
      </xdr:spPr>
    </xdr:pic>
    <xdr:clientData/>
  </xdr:twoCellAnchor>
  <xdr:twoCellAnchor editAs="oneCell">
    <xdr:from>
      <xdr:col>6</xdr:col>
      <xdr:colOff>108585</xdr:colOff>
      <xdr:row>87</xdr:row>
      <xdr:rowOff>0</xdr:rowOff>
    </xdr:from>
    <xdr:to>
      <xdr:col>6</xdr:col>
      <xdr:colOff>219075</xdr:colOff>
      <xdr:row>87</xdr:row>
      <xdr:rowOff>184150</xdr:rowOff>
    </xdr:to>
    <xdr:pic>
      <xdr:nvPicPr>
        <xdr:cNvPr id="2247" name="图片 3335"/>
        <xdr:cNvPicPr>
          <a:picLocks noChangeAspect="1"/>
        </xdr:cNvPicPr>
      </xdr:nvPicPr>
      <xdr:blipFill>
        <a:blip r:embed="rId2"/>
        <a:stretch>
          <a:fillRect/>
        </a:stretch>
      </xdr:blipFill>
      <xdr:spPr>
        <a:xfrm>
          <a:off x="25930225" y="237705900"/>
          <a:ext cx="110490" cy="1841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9"/>
  <sheetViews>
    <sheetView showGridLines="0" tabSelected="1" view="pageBreakPreview" zoomScale="40" zoomScaleNormal="55" workbookViewId="0">
      <pane ySplit="4" topLeftCell="A5" activePane="bottomLeft" state="frozen"/>
      <selection/>
      <selection pane="bottomLeft" activeCell="I25" sqref="I25:I26"/>
    </sheetView>
  </sheetViews>
  <sheetFormatPr defaultColWidth="9" defaultRowHeight="31.5"/>
  <cols>
    <col min="1" max="1" width="7.88333333333333" style="19" customWidth="1"/>
    <col min="2" max="2" width="11.2583333333333" style="19" customWidth="1"/>
    <col min="3" max="3" width="29.0916666666667" style="19" customWidth="1"/>
    <col min="4" max="4" width="36.2416666666667" style="19" customWidth="1"/>
    <col min="5" max="5" width="238.133333333333" style="4" customWidth="1"/>
    <col min="6" max="6" width="16.2583333333333" style="19" customWidth="1"/>
    <col min="7" max="7" width="26.5583333333333" style="19" customWidth="1"/>
    <col min="8" max="8" width="31.3916666666667" style="19" customWidth="1"/>
    <col min="9" max="9" width="27.8166666666667" style="19" customWidth="1"/>
    <col min="10" max="10" width="16.25" style="19" customWidth="1"/>
    <col min="11" max="11" width="17.8083333333333" style="19" customWidth="1"/>
    <col min="12" max="12" width="23.3333333333333" style="19" customWidth="1"/>
    <col min="13" max="13" width="45.9416666666667" style="4" customWidth="1"/>
    <col min="14" max="14" width="126.558333333333" style="20" customWidth="1"/>
    <col min="15" max="15" width="24.6833333333333" style="19" customWidth="1"/>
    <col min="16" max="16" width="28.6416666666667" style="4" customWidth="1"/>
    <col min="17" max="20" width="45.4166666666667" style="21" hidden="1" customWidth="1"/>
    <col min="21" max="16384" width="9" style="22"/>
  </cols>
  <sheetData>
    <row r="1" ht="54" customHeight="1" spans="1:20">
      <c r="A1" s="23" t="s">
        <v>0</v>
      </c>
      <c r="B1" s="24"/>
      <c r="C1" s="24"/>
    </row>
    <row r="2" s="1" customFormat="1" ht="58" customHeight="1" spans="1:20">
      <c r="A2" s="25" t="s">
        <v>1</v>
      </c>
      <c r="B2" s="25"/>
      <c r="C2" s="25"/>
      <c r="D2" s="25"/>
      <c r="E2" s="25"/>
      <c r="F2" s="25"/>
      <c r="G2" s="25"/>
      <c r="H2" s="25"/>
      <c r="I2" s="25"/>
      <c r="J2" s="25"/>
      <c r="K2" s="25"/>
      <c r="L2" s="25"/>
      <c r="M2" s="25"/>
      <c r="N2" s="25"/>
      <c r="O2" s="25"/>
      <c r="P2" s="26"/>
      <c r="Q2" s="27"/>
      <c r="R2" s="27"/>
      <c r="S2" s="27"/>
      <c r="T2" s="27"/>
    </row>
    <row r="3" s="2" customFormat="1" ht="61" customHeight="1" spans="1:20">
      <c r="A3" s="28" t="s">
        <v>2</v>
      </c>
      <c r="B3" s="28" t="s">
        <v>3</v>
      </c>
      <c r="C3" s="28" t="s">
        <v>4</v>
      </c>
      <c r="D3" s="28" t="s">
        <v>5</v>
      </c>
      <c r="E3" s="28" t="s">
        <v>6</v>
      </c>
      <c r="F3" s="28" t="s">
        <v>7</v>
      </c>
      <c r="G3" s="28" t="s">
        <v>8</v>
      </c>
      <c r="H3" s="29" t="s">
        <v>9</v>
      </c>
      <c r="I3" s="29"/>
      <c r="J3" s="29"/>
      <c r="K3" s="29"/>
      <c r="L3" s="29" t="s">
        <v>10</v>
      </c>
      <c r="M3" s="29" t="s">
        <v>11</v>
      </c>
      <c r="N3" s="28" t="s">
        <v>12</v>
      </c>
      <c r="O3" s="28" t="s">
        <v>13</v>
      </c>
      <c r="P3" s="28" t="s">
        <v>14</v>
      </c>
      <c r="Q3" s="30" t="s">
        <v>15</v>
      </c>
      <c r="R3" s="30" t="s">
        <v>16</v>
      </c>
      <c r="S3" s="30" t="s">
        <v>17</v>
      </c>
      <c r="T3" s="31" t="s">
        <v>18</v>
      </c>
    </row>
    <row r="4" s="2" customFormat="1" ht="127" customHeight="1" spans="1:20">
      <c r="A4" s="28"/>
      <c r="B4" s="28"/>
      <c r="C4" s="28"/>
      <c r="D4" s="28"/>
      <c r="E4" s="28"/>
      <c r="F4" s="28"/>
      <c r="G4" s="28"/>
      <c r="H4" s="29" t="s">
        <v>19</v>
      </c>
      <c r="I4" s="29" t="s">
        <v>20</v>
      </c>
      <c r="J4" s="29" t="s">
        <v>21</v>
      </c>
      <c r="K4" s="29" t="s">
        <v>22</v>
      </c>
      <c r="L4" s="29"/>
      <c r="M4" s="29"/>
      <c r="N4" s="28"/>
      <c r="O4" s="28"/>
      <c r="P4" s="28"/>
      <c r="Q4" s="30"/>
      <c r="R4" s="30"/>
      <c r="S4" s="30"/>
      <c r="T4" s="31"/>
    </row>
    <row r="5" s="3" customFormat="1" ht="114" hidden="1" customHeight="1" spans="1:20">
      <c r="A5" s="32" t="s">
        <v>23</v>
      </c>
      <c r="B5" s="32"/>
      <c r="C5" s="32"/>
      <c r="D5" s="32"/>
      <c r="E5" s="32" t="e">
        <f>E13+E23+#REF!+#REF!+#REF!+#REF!+#REF!+#REF!</f>
        <v>#REF!</v>
      </c>
      <c r="F5" s="32"/>
      <c r="G5" s="32"/>
      <c r="H5" s="32" t="e">
        <f>H13+H23+#REF!+#REF!+#REF!+#REF!+#REF!+#REF!</f>
        <v>#REF!</v>
      </c>
      <c r="I5" s="32" t="e">
        <f>I13+I23+#REF!+#REF!+#REF!+#REF!+#REF!+#REF!</f>
        <v>#REF!</v>
      </c>
      <c r="J5" s="32" t="e">
        <f>J13+J23+#REF!+#REF!+#REF!+#REF!+#REF!+#REF!</f>
        <v>#REF!</v>
      </c>
      <c r="K5" s="32" t="e">
        <f>K13+K23+#REF!+#REF!+#REF!+#REF!+#REF!+#REF!</f>
        <v>#REF!</v>
      </c>
      <c r="L5" s="32" t="e">
        <f>L13+L23+#REF!+#REF!+#REF!+#REF!+#REF!+#REF!</f>
        <v>#REF!</v>
      </c>
      <c r="M5" s="32"/>
      <c r="N5" s="32"/>
      <c r="O5" s="32"/>
      <c r="P5" s="33"/>
      <c r="Q5" s="33"/>
      <c r="R5" s="33"/>
      <c r="S5" s="33"/>
      <c r="T5" s="33"/>
    </row>
    <row r="6" s="3" customFormat="1" ht="114" hidden="1" customHeight="1" spans="1:20">
      <c r="A6" s="32" t="s">
        <v>24</v>
      </c>
      <c r="B6" s="32"/>
      <c r="C6" s="32"/>
      <c r="D6" s="32"/>
      <c r="E6" s="32" t="e">
        <f>E14+E24+#REF!+#REF!+#REF!+#REF!+#REF!+#REF!</f>
        <v>#REF!</v>
      </c>
      <c r="F6" s="32"/>
      <c r="G6" s="32"/>
      <c r="H6" s="32" t="e">
        <f>H14+H24+#REF!+#REF!+#REF!+#REF!+#REF!+#REF!</f>
        <v>#REF!</v>
      </c>
      <c r="I6" s="32" t="e">
        <f>I14+I24+#REF!+#REF!+#REF!+#REF!+#REF!+#REF!</f>
        <v>#REF!</v>
      </c>
      <c r="J6" s="32" t="e">
        <f>J14+J24+#REF!+#REF!+#REF!+#REF!+#REF!+#REF!</f>
        <v>#REF!</v>
      </c>
      <c r="K6" s="32" t="e">
        <f>K14+K24+#REF!+#REF!+#REF!+#REF!+#REF!+#REF!</f>
        <v>#REF!</v>
      </c>
      <c r="L6" s="32" t="e">
        <f>L14+L24+#REF!+#REF!+#REF!+#REF!+#REF!+#REF!</f>
        <v>#REF!</v>
      </c>
      <c r="M6" s="32"/>
      <c r="N6" s="32"/>
      <c r="O6" s="32"/>
      <c r="P6" s="33"/>
      <c r="Q6" s="33"/>
      <c r="R6" s="33"/>
      <c r="S6" s="33"/>
      <c r="T6" s="33"/>
    </row>
    <row r="7" s="3" customFormat="1" ht="114" hidden="1" customHeight="1" spans="1:20">
      <c r="A7" s="34" t="s">
        <v>25</v>
      </c>
      <c r="B7" s="34"/>
      <c r="C7" s="34"/>
      <c r="D7" s="34"/>
      <c r="E7" s="32" t="e">
        <f>E63+#REF!+#REF!+#REF!+#REF!+#REF!+#REF!</f>
        <v>#REF!</v>
      </c>
      <c r="F7" s="32"/>
      <c r="G7" s="32"/>
      <c r="H7" s="32" t="e">
        <f>H63+#REF!+#REF!+#REF!+#REF!+#REF!+#REF!</f>
        <v>#REF!</v>
      </c>
      <c r="I7" s="32" t="e">
        <f>I63+#REF!+#REF!+#REF!+#REF!+#REF!+#REF!</f>
        <v>#REF!</v>
      </c>
      <c r="J7" s="32" t="e">
        <f>J63+#REF!+#REF!+#REF!+#REF!+#REF!+#REF!</f>
        <v>#REF!</v>
      </c>
      <c r="K7" s="32" t="e">
        <f>K63+#REF!+#REF!+#REF!+#REF!+#REF!+#REF!</f>
        <v>#REF!</v>
      </c>
      <c r="L7" s="32" t="e">
        <f>L63+#REF!+#REF!+#REF!+#REF!+#REF!+#REF!</f>
        <v>#REF!</v>
      </c>
      <c r="M7" s="32"/>
      <c r="N7" s="32"/>
      <c r="O7" s="32"/>
      <c r="P7" s="33"/>
      <c r="Q7" s="33"/>
      <c r="R7" s="33"/>
      <c r="S7" s="33"/>
      <c r="T7" s="33"/>
    </row>
    <row r="8" s="3" customFormat="1" ht="114" hidden="1" customHeight="1" spans="1:20">
      <c r="A8" s="32" t="s">
        <v>26</v>
      </c>
      <c r="B8" s="32"/>
      <c r="C8" s="32"/>
      <c r="D8" s="32"/>
      <c r="E8" s="32" t="e">
        <f>E74+#REF!+#REF!+#REF!+#REF!+#REF!+#REF!</f>
        <v>#REF!</v>
      </c>
      <c r="F8" s="32"/>
      <c r="G8" s="32"/>
      <c r="H8" s="32" t="e">
        <f>H74+#REF!+#REF!+#REF!+#REF!+#REF!+#REF!</f>
        <v>#REF!</v>
      </c>
      <c r="I8" s="32" t="e">
        <f>I74+#REF!+#REF!+#REF!+#REF!+#REF!+#REF!</f>
        <v>#REF!</v>
      </c>
      <c r="J8" s="32" t="e">
        <f>J74+#REF!+#REF!+#REF!+#REF!+#REF!+#REF!</f>
        <v>#REF!</v>
      </c>
      <c r="K8" s="32" t="e">
        <f>K74+#REF!+#REF!+#REF!+#REF!+#REF!+#REF!</f>
        <v>#REF!</v>
      </c>
      <c r="L8" s="32" t="e">
        <f>L74+#REF!+#REF!+#REF!+#REF!+#REF!+#REF!</f>
        <v>#REF!</v>
      </c>
      <c r="M8" s="32"/>
      <c r="N8" s="32"/>
      <c r="O8" s="32"/>
      <c r="P8" s="33"/>
      <c r="Q8" s="33"/>
      <c r="R8" s="33"/>
      <c r="S8" s="33"/>
      <c r="T8" s="33"/>
    </row>
    <row r="9" s="3" customFormat="1" ht="114" hidden="1" customHeight="1" spans="1:20">
      <c r="A9" s="32" t="s">
        <v>27</v>
      </c>
      <c r="B9" s="32"/>
      <c r="C9" s="32"/>
      <c r="D9" s="32"/>
      <c r="E9" s="32" t="e">
        <f>E80+#REF!+#REF!+#REF!+#REF!+#REF!+#REF!</f>
        <v>#REF!</v>
      </c>
      <c r="F9" s="32"/>
      <c r="G9" s="32"/>
      <c r="H9" s="32" t="e">
        <f>H80+#REF!+#REF!+#REF!+#REF!+#REF!+#REF!</f>
        <v>#REF!</v>
      </c>
      <c r="I9" s="32" t="e">
        <f>I80+#REF!+#REF!+#REF!+#REF!+#REF!+#REF!</f>
        <v>#REF!</v>
      </c>
      <c r="J9" s="32" t="e">
        <f>J80+#REF!+#REF!+#REF!+#REF!+#REF!+#REF!</f>
        <v>#REF!</v>
      </c>
      <c r="K9" s="32" t="e">
        <f>K80+#REF!+#REF!+#REF!+#REF!+#REF!+#REF!</f>
        <v>#REF!</v>
      </c>
      <c r="L9" s="32" t="e">
        <f>L80+#REF!+#REF!+#REF!+#REF!+#REF!+#REF!</f>
        <v>#REF!</v>
      </c>
      <c r="M9" s="32"/>
      <c r="N9" s="32"/>
      <c r="O9" s="32"/>
      <c r="P9" s="33"/>
      <c r="Q9" s="33"/>
      <c r="R9" s="33"/>
      <c r="S9" s="33"/>
      <c r="T9" s="33"/>
    </row>
    <row r="10" s="3" customFormat="1" ht="114" hidden="1" customHeight="1" spans="1:20">
      <c r="A10" s="32" t="s">
        <v>28</v>
      </c>
      <c r="B10" s="32"/>
      <c r="C10" s="32"/>
      <c r="D10" s="32"/>
      <c r="E10" s="32" t="e">
        <f>E86+#REF!+#REF!+#REF!+#REF!+#REF!+#REF!</f>
        <v>#REF!</v>
      </c>
      <c r="F10" s="32"/>
      <c r="G10" s="32"/>
      <c r="H10" s="32" t="e">
        <f>H86+#REF!+#REF!+#REF!+#REF!+#REF!+#REF!</f>
        <v>#REF!</v>
      </c>
      <c r="I10" s="32" t="e">
        <f>I86+#REF!+#REF!+#REF!+#REF!+#REF!+#REF!</f>
        <v>#REF!</v>
      </c>
      <c r="J10" s="32" t="e">
        <f>J86+#REF!+#REF!+#REF!+#REF!+#REF!+#REF!</f>
        <v>#REF!</v>
      </c>
      <c r="K10" s="32" t="e">
        <f>K86+#REF!+#REF!+#REF!+#REF!+#REF!+#REF!</f>
        <v>#REF!</v>
      </c>
      <c r="L10" s="32" t="e">
        <f>L86+#REF!+#REF!+#REF!+#REF!+#REF!+#REF!</f>
        <v>#REF!</v>
      </c>
      <c r="M10" s="32"/>
      <c r="N10" s="32"/>
      <c r="O10" s="32"/>
      <c r="P10" s="33"/>
      <c r="Q10" s="33"/>
      <c r="R10" s="33"/>
      <c r="S10" s="33"/>
      <c r="T10" s="33"/>
    </row>
    <row r="11" s="3" customFormat="1" ht="114" hidden="1" customHeight="1" spans="1:20">
      <c r="A11" s="32" t="s">
        <v>29</v>
      </c>
      <c r="B11" s="32"/>
      <c r="C11" s="32"/>
      <c r="D11" s="32"/>
      <c r="E11" s="32" t="e">
        <f>#REF!</f>
        <v>#REF!</v>
      </c>
      <c r="F11" s="32"/>
      <c r="G11" s="32"/>
      <c r="H11" s="32" t="e">
        <f>#REF!</f>
        <v>#REF!</v>
      </c>
      <c r="I11" s="32" t="e">
        <f>#REF!</f>
        <v>#REF!</v>
      </c>
      <c r="J11" s="32" t="e">
        <f>#REF!</f>
        <v>#REF!</v>
      </c>
      <c r="K11" s="32" t="e">
        <f>#REF!</f>
        <v>#REF!</v>
      </c>
      <c r="L11" s="32" t="e">
        <f>#REF!</f>
        <v>#REF!</v>
      </c>
      <c r="M11" s="32"/>
      <c r="N11" s="32"/>
      <c r="O11" s="32"/>
      <c r="P11" s="33"/>
      <c r="Q11" s="33"/>
      <c r="R11" s="33"/>
      <c r="S11" s="33"/>
      <c r="T11" s="33"/>
    </row>
    <row r="12" s="3" customFormat="1" ht="114" hidden="1" customHeight="1" spans="1:20">
      <c r="A12" s="32" t="s">
        <v>30</v>
      </c>
      <c r="B12" s="32"/>
      <c r="C12" s="32"/>
      <c r="D12" s="32"/>
      <c r="E12" s="32" t="e">
        <f>#REF!+#REF!+#REF!+#REF!+#REF!+#REF!+#REF!</f>
        <v>#REF!</v>
      </c>
      <c r="F12" s="32"/>
      <c r="G12" s="32"/>
      <c r="H12" s="32" t="e">
        <f>#REF!+#REF!+#REF!+#REF!+#REF!+#REF!+#REF!</f>
        <v>#REF!</v>
      </c>
      <c r="I12" s="32" t="e">
        <f>#REF!+#REF!+#REF!+#REF!+#REF!+#REF!+#REF!</f>
        <v>#REF!</v>
      </c>
      <c r="J12" s="32" t="e">
        <f>#REF!+#REF!+#REF!+#REF!+#REF!+#REF!+#REF!</f>
        <v>#REF!</v>
      </c>
      <c r="K12" s="32" t="e">
        <f>#REF!+#REF!+#REF!+#REF!+#REF!+#REF!+#REF!</f>
        <v>#REF!</v>
      </c>
      <c r="L12" s="32" t="e">
        <f>#REF!+#REF!+#REF!+#REF!+#REF!+#REF!+#REF!</f>
        <v>#REF!</v>
      </c>
      <c r="M12" s="32"/>
      <c r="N12" s="32"/>
      <c r="O12" s="32"/>
      <c r="P12" s="33"/>
      <c r="Q12" s="33"/>
      <c r="R12" s="33"/>
      <c r="S12" s="33"/>
      <c r="T12" s="33"/>
    </row>
    <row r="13" s="4" customFormat="1" ht="114" hidden="1" customHeight="1" spans="1:20">
      <c r="A13" s="32" t="s">
        <v>31</v>
      </c>
      <c r="B13" s="32"/>
      <c r="C13" s="32"/>
      <c r="D13" s="32"/>
      <c r="E13" s="33">
        <v>3</v>
      </c>
      <c r="F13" s="33"/>
      <c r="G13" s="33"/>
      <c r="H13" s="33">
        <f>SUM(H14)</f>
        <v>3000</v>
      </c>
      <c r="I13" s="33">
        <f>SUM(I14)</f>
        <v>3000</v>
      </c>
      <c r="J13" s="33">
        <f>SUM(J14)</f>
        <v>0</v>
      </c>
      <c r="K13" s="33">
        <f>SUM(K14)</f>
        <v>0</v>
      </c>
      <c r="L13" s="33">
        <f>SUM(L14)</f>
        <v>506</v>
      </c>
      <c r="M13" s="33"/>
      <c r="N13" s="35"/>
      <c r="O13" s="33"/>
      <c r="P13" s="33"/>
      <c r="Q13" s="33"/>
      <c r="R13" s="33"/>
      <c r="S13" s="33"/>
      <c r="T13" s="33"/>
    </row>
    <row r="14" s="1" customFormat="1" ht="114" hidden="1" customHeight="1" spans="1:20">
      <c r="A14" s="32" t="s">
        <v>24</v>
      </c>
      <c r="B14" s="32"/>
      <c r="C14" s="32"/>
      <c r="D14" s="32"/>
      <c r="E14" s="36">
        <v>3</v>
      </c>
      <c r="F14" s="36"/>
      <c r="G14" s="36"/>
      <c r="H14" s="36">
        <f>SUM(H15:H22)</f>
        <v>3000</v>
      </c>
      <c r="I14" s="36">
        <f>SUM(I15:I22)</f>
        <v>3000</v>
      </c>
      <c r="J14" s="36">
        <f>SUM(J15:J22)</f>
        <v>0</v>
      </c>
      <c r="K14" s="36">
        <f>SUM(K15:K22)</f>
        <v>0</v>
      </c>
      <c r="L14" s="36">
        <f>SUM(L15:L22)</f>
        <v>506</v>
      </c>
      <c r="M14" s="36"/>
      <c r="N14" s="37"/>
      <c r="O14" s="36"/>
      <c r="P14" s="36"/>
      <c r="Q14" s="36"/>
      <c r="R14" s="36"/>
      <c r="S14" s="36"/>
      <c r="T14" s="36"/>
    </row>
    <row r="15" s="5" customFormat="1" ht="222" hidden="1" customHeight="1" spans="1:20">
      <c r="A15" s="38">
        <v>1</v>
      </c>
      <c r="B15" s="39" t="s">
        <v>32</v>
      </c>
      <c r="C15" s="40" t="s">
        <v>33</v>
      </c>
      <c r="D15" s="39" t="s">
        <v>34</v>
      </c>
      <c r="E15" s="41" t="s">
        <v>35</v>
      </c>
      <c r="F15" s="39" t="s">
        <v>36</v>
      </c>
      <c r="G15" s="38" t="s">
        <v>37</v>
      </c>
      <c r="H15" s="42">
        <v>800</v>
      </c>
      <c r="I15" s="42">
        <v>800</v>
      </c>
      <c r="J15" s="42">
        <v>0</v>
      </c>
      <c r="K15" s="42">
        <v>0</v>
      </c>
      <c r="L15" s="42">
        <v>150</v>
      </c>
      <c r="M15" s="35" t="s">
        <v>38</v>
      </c>
      <c r="N15" s="35" t="s">
        <v>39</v>
      </c>
      <c r="O15" s="33" t="s">
        <v>40</v>
      </c>
      <c r="P15" s="38" t="s">
        <v>41</v>
      </c>
      <c r="Q15" s="43"/>
      <c r="R15" s="43"/>
      <c r="S15" s="43"/>
      <c r="T15" s="43"/>
    </row>
    <row r="16" s="5" customFormat="1" ht="409" hidden="1" customHeight="1" spans="1:20">
      <c r="A16" s="38"/>
      <c r="B16" s="39"/>
      <c r="C16" s="44"/>
      <c r="D16" s="39"/>
      <c r="E16" s="45"/>
      <c r="F16" s="39"/>
      <c r="G16" s="38"/>
      <c r="H16" s="42"/>
      <c r="I16" s="42"/>
      <c r="J16" s="42"/>
      <c r="K16" s="42"/>
      <c r="L16" s="42"/>
      <c r="M16" s="35"/>
      <c r="N16" s="35"/>
      <c r="O16" s="33"/>
      <c r="P16" s="38"/>
      <c r="Q16" s="43"/>
      <c r="R16" s="43"/>
      <c r="S16" s="43"/>
      <c r="T16" s="43"/>
    </row>
    <row r="17" s="5" customFormat="1" ht="409" hidden="1" customHeight="1" spans="1:20">
      <c r="A17" s="38"/>
      <c r="B17" s="39"/>
      <c r="C17" s="44"/>
      <c r="D17" s="39"/>
      <c r="E17" s="45"/>
      <c r="F17" s="39"/>
      <c r="G17" s="38"/>
      <c r="H17" s="42"/>
      <c r="I17" s="42"/>
      <c r="J17" s="42"/>
      <c r="K17" s="42"/>
      <c r="L17" s="42"/>
      <c r="M17" s="35"/>
      <c r="N17" s="35"/>
      <c r="O17" s="33"/>
      <c r="P17" s="38"/>
      <c r="Q17" s="43"/>
      <c r="R17" s="43"/>
      <c r="S17" s="43"/>
      <c r="T17" s="43"/>
    </row>
    <row r="18" s="5" customFormat="1" ht="407" hidden="1" customHeight="1" spans="1:20">
      <c r="A18" s="38">
        <v>2</v>
      </c>
      <c r="B18" s="38" t="s">
        <v>32</v>
      </c>
      <c r="C18" s="44" t="s">
        <v>42</v>
      </c>
      <c r="D18" s="39" t="s">
        <v>43</v>
      </c>
      <c r="E18" s="41" t="s">
        <v>44</v>
      </c>
      <c r="F18" s="39" t="s">
        <v>36</v>
      </c>
      <c r="G18" s="38" t="s">
        <v>37</v>
      </c>
      <c r="H18" s="42">
        <v>1650</v>
      </c>
      <c r="I18" s="42">
        <v>1650</v>
      </c>
      <c r="J18" s="42">
        <v>0</v>
      </c>
      <c r="K18" s="42">
        <v>0</v>
      </c>
      <c r="L18" s="42">
        <v>256</v>
      </c>
      <c r="M18" s="35" t="s">
        <v>45</v>
      </c>
      <c r="N18" s="35" t="s">
        <v>46</v>
      </c>
      <c r="O18" s="33" t="s">
        <v>40</v>
      </c>
      <c r="P18" s="46"/>
      <c r="Q18" s="47"/>
      <c r="R18" s="47"/>
      <c r="S18" s="47"/>
      <c r="T18" s="47"/>
    </row>
    <row r="19" s="5" customFormat="1" ht="376" hidden="1" customHeight="1" spans="1:20">
      <c r="A19" s="38"/>
      <c r="B19" s="48"/>
      <c r="C19" s="44"/>
      <c r="D19" s="39"/>
      <c r="E19" s="41"/>
      <c r="F19" s="39"/>
      <c r="G19" s="38"/>
      <c r="H19" s="42"/>
      <c r="I19" s="42"/>
      <c r="J19" s="42"/>
      <c r="K19" s="42"/>
      <c r="L19" s="42"/>
      <c r="M19" s="35"/>
      <c r="N19" s="35"/>
      <c r="O19" s="33"/>
      <c r="P19" s="46"/>
      <c r="Q19" s="49"/>
      <c r="R19" s="49"/>
      <c r="S19" s="49"/>
      <c r="T19" s="49"/>
    </row>
    <row r="20" s="5" customFormat="1" ht="407" hidden="1" customHeight="1" spans="1:20">
      <c r="A20" s="46">
        <v>3</v>
      </c>
      <c r="B20" s="50" t="s">
        <v>32</v>
      </c>
      <c r="C20" s="51" t="s">
        <v>47</v>
      </c>
      <c r="D20" s="46" t="s">
        <v>48</v>
      </c>
      <c r="E20" s="46" t="s">
        <v>49</v>
      </c>
      <c r="F20" s="46" t="s">
        <v>36</v>
      </c>
      <c r="G20" s="46" t="s">
        <v>37</v>
      </c>
      <c r="H20" s="46">
        <v>550</v>
      </c>
      <c r="I20" s="52">
        <v>550</v>
      </c>
      <c r="J20" s="52">
        <v>0</v>
      </c>
      <c r="K20" s="52">
        <v>0</v>
      </c>
      <c r="L20" s="52">
        <v>100</v>
      </c>
      <c r="M20" s="35" t="s">
        <v>50</v>
      </c>
      <c r="N20" s="53" t="s">
        <v>51</v>
      </c>
      <c r="O20" s="46" t="s">
        <v>52</v>
      </c>
      <c r="P20" s="46"/>
      <c r="Q20" s="54"/>
      <c r="R20" s="54"/>
      <c r="S20" s="54"/>
      <c r="T20" s="54"/>
    </row>
    <row r="21" s="5" customFormat="1" ht="407" hidden="1" customHeight="1" spans="1:20">
      <c r="A21" s="46"/>
      <c r="B21" s="55"/>
      <c r="C21" s="51"/>
      <c r="D21" s="46"/>
      <c r="E21" s="46"/>
      <c r="F21" s="46"/>
      <c r="G21" s="46"/>
      <c r="H21" s="46"/>
      <c r="I21" s="52"/>
      <c r="J21" s="52"/>
      <c r="K21" s="52"/>
      <c r="L21" s="52"/>
      <c r="M21" s="35"/>
      <c r="N21" s="53"/>
      <c r="O21" s="46"/>
      <c r="P21" s="46"/>
      <c r="Q21" s="54"/>
      <c r="R21" s="54"/>
      <c r="S21" s="54"/>
      <c r="T21" s="54"/>
    </row>
    <row r="22" s="5" customFormat="1" ht="88" hidden="1" customHeight="1" spans="1:20">
      <c r="A22" s="46"/>
      <c r="B22" s="56"/>
      <c r="C22" s="51"/>
      <c r="D22" s="46"/>
      <c r="E22" s="46"/>
      <c r="F22" s="46"/>
      <c r="G22" s="46"/>
      <c r="H22" s="46"/>
      <c r="I22" s="52"/>
      <c r="J22" s="52"/>
      <c r="K22" s="52"/>
      <c r="L22" s="52"/>
      <c r="M22" s="35"/>
      <c r="N22" s="53"/>
      <c r="O22" s="46"/>
      <c r="P22" s="46"/>
      <c r="Q22" s="54"/>
      <c r="R22" s="54"/>
      <c r="S22" s="54"/>
      <c r="T22" s="54"/>
    </row>
    <row r="23" s="6" customFormat="1" ht="86" customHeight="1" spans="1:20">
      <c r="A23" s="57" t="s">
        <v>53</v>
      </c>
      <c r="B23" s="57"/>
      <c r="C23" s="57"/>
      <c r="D23" s="57"/>
      <c r="E23" s="57">
        <f>E24+E63+E74+E80+E86</f>
        <v>37</v>
      </c>
      <c r="F23" s="57"/>
      <c r="G23" s="57"/>
      <c r="H23" s="57">
        <f>H24+H63+H74+H80+H86+H88</f>
        <v>35790.4</v>
      </c>
      <c r="I23" s="57">
        <f>I24+I63+I74+I80+I86+I88</f>
        <v>35790.4</v>
      </c>
      <c r="J23" s="57">
        <f>J24+J63+J74+J80+J86</f>
        <v>0</v>
      </c>
      <c r="K23" s="57">
        <f>K24+K63+K74+K80+K86</f>
        <v>0</v>
      </c>
      <c r="L23" s="57">
        <f>L24+L63+L74+L80+L86</f>
        <v>354</v>
      </c>
      <c r="M23" s="57"/>
      <c r="N23" s="58"/>
      <c r="O23" s="57"/>
      <c r="P23" s="38"/>
      <c r="Q23" s="43"/>
      <c r="R23" s="43"/>
      <c r="S23" s="43"/>
      <c r="T23" s="43"/>
    </row>
    <row r="24" s="7" customFormat="1" ht="100" customHeight="1" spans="1:20">
      <c r="A24" s="38" t="s">
        <v>24</v>
      </c>
      <c r="B24" s="38"/>
      <c r="C24" s="38"/>
      <c r="D24" s="38"/>
      <c r="E24" s="59">
        <v>22</v>
      </c>
      <c r="F24" s="59"/>
      <c r="G24" s="59"/>
      <c r="H24" s="59">
        <f>SUM(H25:H62)</f>
        <v>23425</v>
      </c>
      <c r="I24" s="59">
        <f>I25+I27+I28+I30+I34+I32+I36+I38+I39+I40+I42+I44+I45+I47+I49+I51+I53+I54+I55+I57+I58+I61</f>
        <v>23425</v>
      </c>
      <c r="J24" s="59">
        <f>SUM(J25:J60)</f>
        <v>0</v>
      </c>
      <c r="K24" s="59">
        <f>SUM(K25:K60)</f>
        <v>0</v>
      </c>
      <c r="L24" s="59"/>
      <c r="M24" s="59"/>
      <c r="N24" s="60"/>
      <c r="O24" s="59"/>
      <c r="P24" s="59"/>
      <c r="Q24" s="61"/>
      <c r="R24" s="61"/>
      <c r="S24" s="61"/>
      <c r="T24" s="61"/>
    </row>
    <row r="25" s="8" customFormat="1" ht="228" customHeight="1" spans="1:20">
      <c r="A25" s="38">
        <v>1</v>
      </c>
      <c r="B25" s="38" t="s">
        <v>53</v>
      </c>
      <c r="C25" s="38" t="s">
        <v>54</v>
      </c>
      <c r="D25" s="38" t="s">
        <v>55</v>
      </c>
      <c r="E25" s="57" t="s">
        <v>56</v>
      </c>
      <c r="F25" s="38" t="s">
        <v>36</v>
      </c>
      <c r="G25" s="28" t="s">
        <v>57</v>
      </c>
      <c r="H25" s="38">
        <v>302</v>
      </c>
      <c r="I25" s="38">
        <v>302</v>
      </c>
      <c r="J25" s="38">
        <v>0</v>
      </c>
      <c r="K25" s="38"/>
      <c r="L25" s="38">
        <v>0</v>
      </c>
      <c r="M25" s="38" t="s">
        <v>58</v>
      </c>
      <c r="N25" s="38" t="s">
        <v>59</v>
      </c>
      <c r="O25" s="38"/>
      <c r="P25" s="38"/>
      <c r="Q25" s="43">
        <v>2</v>
      </c>
      <c r="R25" s="43"/>
      <c r="S25" s="43"/>
      <c r="T25" s="43"/>
    </row>
    <row r="26" s="8" customFormat="1" ht="80" customHeight="1" spans="1:20">
      <c r="A26" s="38"/>
      <c r="B26" s="38"/>
      <c r="C26" s="38"/>
      <c r="D26" s="38"/>
      <c r="E26" s="57"/>
      <c r="F26" s="38"/>
      <c r="G26" s="28"/>
      <c r="H26" s="38"/>
      <c r="I26" s="38"/>
      <c r="J26" s="38"/>
      <c r="K26" s="38"/>
      <c r="L26" s="38"/>
      <c r="M26" s="38"/>
      <c r="N26" s="38"/>
      <c r="O26" s="38"/>
      <c r="P26" s="38"/>
      <c r="Q26" s="43"/>
      <c r="R26" s="43"/>
      <c r="S26" s="43"/>
      <c r="T26" s="43"/>
    </row>
    <row r="27" s="8" customFormat="1" ht="234" customHeight="1" spans="1:20">
      <c r="A27" s="38">
        <v>2</v>
      </c>
      <c r="B27" s="38" t="s">
        <v>53</v>
      </c>
      <c r="C27" s="38" t="s">
        <v>60</v>
      </c>
      <c r="D27" s="38" t="s">
        <v>61</v>
      </c>
      <c r="E27" s="58" t="s">
        <v>62</v>
      </c>
      <c r="F27" s="38" t="s">
        <v>36</v>
      </c>
      <c r="G27" s="28" t="s">
        <v>63</v>
      </c>
      <c r="H27" s="38">
        <v>212</v>
      </c>
      <c r="I27" s="38">
        <v>212</v>
      </c>
      <c r="J27" s="38"/>
      <c r="K27" s="38"/>
      <c r="L27" s="38">
        <v>0</v>
      </c>
      <c r="M27" s="38" t="s">
        <v>64</v>
      </c>
      <c r="N27" s="62" t="s">
        <v>65</v>
      </c>
      <c r="O27" s="38"/>
      <c r="P27" s="38"/>
      <c r="Q27" s="43">
        <v>2</v>
      </c>
      <c r="R27" s="43"/>
      <c r="S27" s="43"/>
      <c r="T27" s="43"/>
    </row>
    <row r="28" s="9" customFormat="1" ht="409" customHeight="1" spans="1:20">
      <c r="A28" s="38">
        <v>3</v>
      </c>
      <c r="B28" s="38" t="s">
        <v>53</v>
      </c>
      <c r="C28" s="38" t="s">
        <v>66</v>
      </c>
      <c r="D28" s="38" t="s">
        <v>67</v>
      </c>
      <c r="E28" s="58" t="s">
        <v>68</v>
      </c>
      <c r="F28" s="38" t="s">
        <v>36</v>
      </c>
      <c r="G28" s="28" t="s">
        <v>69</v>
      </c>
      <c r="H28" s="38">
        <v>1700</v>
      </c>
      <c r="I28" s="38">
        <v>1700</v>
      </c>
      <c r="J28" s="38"/>
      <c r="K28" s="38">
        <v>0</v>
      </c>
      <c r="L28" s="38">
        <v>150</v>
      </c>
      <c r="M28" s="38" t="s">
        <v>70</v>
      </c>
      <c r="N28" s="38" t="s">
        <v>71</v>
      </c>
      <c r="O28" s="38" t="s">
        <v>72</v>
      </c>
      <c r="P28" s="38"/>
      <c r="Q28" s="43">
        <v>7</v>
      </c>
      <c r="R28" s="43"/>
      <c r="S28" s="43"/>
      <c r="T28" s="43"/>
    </row>
    <row r="29" s="9" customFormat="1" ht="206" customHeight="1" spans="1:20">
      <c r="A29" s="38"/>
      <c r="B29" s="38"/>
      <c r="C29" s="38"/>
      <c r="D29" s="38"/>
      <c r="E29" s="58"/>
      <c r="F29" s="38"/>
      <c r="G29" s="28"/>
      <c r="H29" s="38"/>
      <c r="I29" s="38"/>
      <c r="J29" s="38"/>
      <c r="K29" s="38"/>
      <c r="L29" s="38"/>
      <c r="M29" s="38"/>
      <c r="N29" s="38"/>
      <c r="O29" s="38"/>
      <c r="P29" s="38"/>
      <c r="Q29" s="43"/>
      <c r="R29" s="43"/>
      <c r="S29" s="43"/>
      <c r="T29" s="43"/>
    </row>
    <row r="30" s="9" customFormat="1" ht="280" customHeight="1" spans="1:20">
      <c r="A30" s="38">
        <v>4</v>
      </c>
      <c r="B30" s="38" t="s">
        <v>73</v>
      </c>
      <c r="C30" s="38" t="s">
        <v>74</v>
      </c>
      <c r="D30" s="38" t="s">
        <v>75</v>
      </c>
      <c r="E30" s="57" t="s">
        <v>76</v>
      </c>
      <c r="F30" s="38" t="s">
        <v>36</v>
      </c>
      <c r="G30" s="28" t="s">
        <v>69</v>
      </c>
      <c r="H30" s="38">
        <v>2000</v>
      </c>
      <c r="I30" s="38">
        <v>2000</v>
      </c>
      <c r="J30" s="38"/>
      <c r="K30" s="38"/>
      <c r="L30" s="38">
        <v>200</v>
      </c>
      <c r="M30" s="38" t="s">
        <v>77</v>
      </c>
      <c r="N30" s="38" t="s">
        <v>78</v>
      </c>
      <c r="O30" s="38"/>
      <c r="P30" s="38"/>
      <c r="Q30" s="43">
        <v>5</v>
      </c>
      <c r="R30" s="43"/>
      <c r="S30" s="43"/>
      <c r="T30" s="43"/>
    </row>
    <row r="31" s="10" customFormat="1" ht="195" customHeight="1" spans="1:20">
      <c r="A31" s="38"/>
      <c r="B31" s="38"/>
      <c r="C31" s="38"/>
      <c r="D31" s="38"/>
      <c r="E31" s="58"/>
      <c r="F31" s="38"/>
      <c r="G31" s="28"/>
      <c r="H31" s="38"/>
      <c r="I31" s="38"/>
      <c r="J31" s="38"/>
      <c r="K31" s="38"/>
      <c r="L31" s="38"/>
      <c r="M31" s="38"/>
      <c r="N31" s="62"/>
      <c r="O31" s="38"/>
      <c r="P31" s="38"/>
      <c r="Q31" s="43"/>
      <c r="R31" s="43"/>
      <c r="S31" s="43"/>
      <c r="T31" s="43"/>
    </row>
    <row r="32" s="11" customFormat="1" ht="312" customHeight="1" spans="1:20">
      <c r="A32" s="38">
        <v>5</v>
      </c>
      <c r="B32" s="38" t="s">
        <v>53</v>
      </c>
      <c r="C32" s="38" t="s">
        <v>79</v>
      </c>
      <c r="D32" s="38" t="s">
        <v>80</v>
      </c>
      <c r="E32" s="57" t="s">
        <v>81</v>
      </c>
      <c r="F32" s="38" t="s">
        <v>36</v>
      </c>
      <c r="G32" s="28" t="s">
        <v>82</v>
      </c>
      <c r="H32" s="39">
        <v>136</v>
      </c>
      <c r="I32" s="39">
        <v>136</v>
      </c>
      <c r="J32" s="38"/>
      <c r="K32" s="38"/>
      <c r="L32" s="38">
        <v>0</v>
      </c>
      <c r="M32" s="38" t="s">
        <v>58</v>
      </c>
      <c r="N32" s="38" t="s">
        <v>83</v>
      </c>
      <c r="O32" s="38"/>
      <c r="P32" s="38"/>
      <c r="Q32" s="43">
        <v>2</v>
      </c>
      <c r="R32" s="43"/>
      <c r="S32" s="43"/>
      <c r="T32" s="43"/>
    </row>
    <row r="33" s="8" customFormat="1" ht="219" customHeight="1" spans="1:20">
      <c r="A33" s="38"/>
      <c r="B33" s="38"/>
      <c r="C33" s="38"/>
      <c r="D33" s="38"/>
      <c r="E33" s="58"/>
      <c r="F33" s="38"/>
      <c r="G33" s="28"/>
      <c r="H33" s="39"/>
      <c r="I33" s="39"/>
      <c r="J33" s="38"/>
      <c r="K33" s="38"/>
      <c r="L33" s="38"/>
      <c r="M33" s="38"/>
      <c r="N33" s="62"/>
      <c r="O33" s="38"/>
      <c r="P33" s="38"/>
      <c r="Q33" s="43"/>
      <c r="R33" s="43"/>
      <c r="S33" s="43"/>
      <c r="T33" s="43"/>
    </row>
    <row r="34" s="8" customFormat="1" ht="122" customHeight="1" spans="1:20">
      <c r="A34" s="38">
        <v>6</v>
      </c>
      <c r="B34" s="38" t="s">
        <v>53</v>
      </c>
      <c r="C34" s="38" t="s">
        <v>84</v>
      </c>
      <c r="D34" s="38" t="s">
        <v>85</v>
      </c>
      <c r="E34" s="57" t="s">
        <v>86</v>
      </c>
      <c r="F34" s="38" t="s">
        <v>36</v>
      </c>
      <c r="G34" s="28" t="s">
        <v>82</v>
      </c>
      <c r="H34" s="39">
        <v>600</v>
      </c>
      <c r="I34" s="39">
        <v>600</v>
      </c>
      <c r="J34" s="38"/>
      <c r="K34" s="38"/>
      <c r="L34" s="38">
        <v>50</v>
      </c>
      <c r="M34" s="38" t="s">
        <v>87</v>
      </c>
      <c r="N34" s="38" t="s">
        <v>88</v>
      </c>
      <c r="O34" s="38"/>
      <c r="P34" s="38" t="s">
        <v>89</v>
      </c>
      <c r="Q34" s="43">
        <v>1</v>
      </c>
      <c r="R34" s="43"/>
      <c r="S34" s="43"/>
      <c r="T34" s="43"/>
    </row>
    <row r="35" s="8" customFormat="1" ht="266" customHeight="1" spans="1:20">
      <c r="A35" s="38"/>
      <c r="B35" s="38"/>
      <c r="C35" s="38"/>
      <c r="D35" s="38"/>
      <c r="E35" s="58"/>
      <c r="F35" s="38"/>
      <c r="G35" s="28"/>
      <c r="H35" s="39"/>
      <c r="I35" s="39"/>
      <c r="J35" s="38"/>
      <c r="K35" s="38"/>
      <c r="L35" s="38"/>
      <c r="M35" s="38"/>
      <c r="N35" s="62"/>
      <c r="O35" s="38"/>
      <c r="P35" s="38"/>
      <c r="Q35" s="43"/>
      <c r="R35" s="43"/>
      <c r="S35" s="43"/>
      <c r="T35" s="43"/>
    </row>
    <row r="36" s="8" customFormat="1" ht="409" customHeight="1" spans="1:20">
      <c r="A36" s="38">
        <v>7</v>
      </c>
      <c r="B36" s="38" t="s">
        <v>53</v>
      </c>
      <c r="C36" s="38" t="s">
        <v>90</v>
      </c>
      <c r="D36" s="38" t="s">
        <v>91</v>
      </c>
      <c r="E36" s="58" t="s">
        <v>92</v>
      </c>
      <c r="F36" s="38" t="s">
        <v>36</v>
      </c>
      <c r="G36" s="28" t="s">
        <v>69</v>
      </c>
      <c r="H36" s="39">
        <v>998</v>
      </c>
      <c r="I36" s="39">
        <v>998</v>
      </c>
      <c r="J36" s="38">
        <v>0</v>
      </c>
      <c r="K36" s="38"/>
      <c r="L36" s="38">
        <v>150</v>
      </c>
      <c r="M36" s="38" t="s">
        <v>93</v>
      </c>
      <c r="N36" s="38" t="s">
        <v>94</v>
      </c>
      <c r="O36" s="38"/>
      <c r="P36" s="38"/>
      <c r="Q36" s="43">
        <v>1</v>
      </c>
      <c r="R36" s="43"/>
      <c r="S36" s="43"/>
      <c r="T36" s="43"/>
    </row>
    <row r="37" s="8" customFormat="1" ht="283" customHeight="1" spans="1:20">
      <c r="A37" s="38"/>
      <c r="B37" s="38"/>
      <c r="C37" s="38"/>
      <c r="D37" s="38"/>
      <c r="E37" s="58"/>
      <c r="F37" s="38"/>
      <c r="G37" s="28"/>
      <c r="H37" s="39"/>
      <c r="I37" s="39"/>
      <c r="J37" s="38"/>
      <c r="K37" s="38"/>
      <c r="L37" s="38"/>
      <c r="M37" s="38"/>
      <c r="N37" s="38"/>
      <c r="O37" s="38"/>
      <c r="P37" s="38"/>
      <c r="Q37" s="43"/>
      <c r="R37" s="43"/>
      <c r="S37" s="43"/>
      <c r="T37" s="43"/>
    </row>
    <row r="38" s="9" customFormat="1" ht="356" customHeight="1" spans="1:20">
      <c r="A38" s="38">
        <v>8</v>
      </c>
      <c r="B38" s="38" t="s">
        <v>53</v>
      </c>
      <c r="C38" s="38" t="s">
        <v>95</v>
      </c>
      <c r="D38" s="38" t="s">
        <v>96</v>
      </c>
      <c r="E38" s="58" t="s">
        <v>97</v>
      </c>
      <c r="F38" s="38" t="s">
        <v>98</v>
      </c>
      <c r="G38" s="28" t="s">
        <v>99</v>
      </c>
      <c r="H38" s="38">
        <v>326</v>
      </c>
      <c r="I38" s="38">
        <v>326</v>
      </c>
      <c r="J38" s="38"/>
      <c r="K38" s="38"/>
      <c r="L38" s="38">
        <v>15</v>
      </c>
      <c r="M38" s="38" t="s">
        <v>100</v>
      </c>
      <c r="N38" s="58" t="s">
        <v>101</v>
      </c>
      <c r="O38" s="38"/>
      <c r="P38" s="38" t="s">
        <v>102</v>
      </c>
      <c r="Q38" s="43">
        <v>1</v>
      </c>
      <c r="R38" s="43"/>
      <c r="S38" s="43"/>
      <c r="T38" s="43"/>
    </row>
    <row r="39" s="9" customFormat="1" ht="322" customHeight="1" spans="1:20">
      <c r="A39" s="38">
        <v>9</v>
      </c>
      <c r="B39" s="38" t="s">
        <v>53</v>
      </c>
      <c r="C39" s="38" t="s">
        <v>103</v>
      </c>
      <c r="D39" s="38" t="s">
        <v>104</v>
      </c>
      <c r="E39" s="58" t="s">
        <v>105</v>
      </c>
      <c r="F39" s="38" t="s">
        <v>36</v>
      </c>
      <c r="G39" s="28" t="s">
        <v>99</v>
      </c>
      <c r="H39" s="38">
        <v>102</v>
      </c>
      <c r="I39" s="38">
        <v>102</v>
      </c>
      <c r="J39" s="38"/>
      <c r="K39" s="38"/>
      <c r="L39" s="38">
        <v>0</v>
      </c>
      <c r="M39" s="38" t="s">
        <v>106</v>
      </c>
      <c r="N39" s="62" t="s">
        <v>107</v>
      </c>
      <c r="O39" s="38"/>
      <c r="P39" s="38"/>
      <c r="Q39" s="43">
        <v>2</v>
      </c>
      <c r="R39" s="43"/>
      <c r="S39" s="43"/>
      <c r="T39" s="43"/>
    </row>
    <row r="40" s="9" customFormat="1" ht="320" customHeight="1" spans="1:20">
      <c r="A40" s="38">
        <v>10</v>
      </c>
      <c r="B40" s="38" t="s">
        <v>53</v>
      </c>
      <c r="C40" s="38" t="s">
        <v>108</v>
      </c>
      <c r="D40" s="38" t="s">
        <v>109</v>
      </c>
      <c r="E40" s="62" t="s">
        <v>110</v>
      </c>
      <c r="F40" s="38" t="s">
        <v>36</v>
      </c>
      <c r="G40" s="28" t="s">
        <v>111</v>
      </c>
      <c r="H40" s="38">
        <v>750</v>
      </c>
      <c r="I40" s="38">
        <v>750</v>
      </c>
      <c r="J40" s="38"/>
      <c r="K40" s="38"/>
      <c r="L40" s="38">
        <v>70</v>
      </c>
      <c r="M40" s="38" t="s">
        <v>112</v>
      </c>
      <c r="N40" s="38" t="s">
        <v>113</v>
      </c>
      <c r="O40" s="38" t="s">
        <v>114</v>
      </c>
      <c r="P40" s="38"/>
      <c r="Q40" s="43">
        <v>1</v>
      </c>
      <c r="R40" s="43"/>
      <c r="S40" s="43"/>
      <c r="T40" s="43"/>
    </row>
    <row r="41" s="9" customFormat="1" ht="269" customHeight="1" spans="1:20">
      <c r="A41" s="38"/>
      <c r="B41" s="38"/>
      <c r="C41" s="38"/>
      <c r="D41" s="38"/>
      <c r="E41" s="62"/>
      <c r="F41" s="38"/>
      <c r="G41" s="28"/>
      <c r="H41" s="38"/>
      <c r="I41" s="38"/>
      <c r="J41" s="38"/>
      <c r="K41" s="38"/>
      <c r="L41" s="38"/>
      <c r="M41" s="38"/>
      <c r="N41" s="38"/>
      <c r="O41" s="38"/>
      <c r="P41" s="38"/>
      <c r="Q41" s="43"/>
      <c r="R41" s="43"/>
      <c r="S41" s="43"/>
      <c r="T41" s="43"/>
    </row>
    <row r="42" s="9" customFormat="1" ht="409" customHeight="1" spans="1:20">
      <c r="A42" s="38">
        <v>11</v>
      </c>
      <c r="B42" s="38" t="s">
        <v>53</v>
      </c>
      <c r="C42" s="38" t="s">
        <v>115</v>
      </c>
      <c r="D42" s="38" t="s">
        <v>116</v>
      </c>
      <c r="E42" s="57" t="s">
        <v>117</v>
      </c>
      <c r="F42" s="38" t="s">
        <v>36</v>
      </c>
      <c r="G42" s="28" t="s">
        <v>111</v>
      </c>
      <c r="H42" s="33">
        <v>1490</v>
      </c>
      <c r="I42" s="33">
        <v>1490</v>
      </c>
      <c r="J42" s="33"/>
      <c r="K42" s="33"/>
      <c r="L42" s="33">
        <v>149</v>
      </c>
      <c r="M42" s="38" t="s">
        <v>118</v>
      </c>
      <c r="N42" s="38" t="s">
        <v>119</v>
      </c>
      <c r="O42" s="38" t="s">
        <v>120</v>
      </c>
      <c r="P42" s="38"/>
      <c r="Q42" s="43">
        <v>7</v>
      </c>
      <c r="R42" s="43"/>
      <c r="S42" s="43"/>
      <c r="T42" s="43"/>
    </row>
    <row r="43" s="9" customFormat="1" ht="114" customHeight="1" spans="1:20">
      <c r="A43" s="38"/>
      <c r="B43" s="38"/>
      <c r="C43" s="38"/>
      <c r="D43" s="38"/>
      <c r="E43" s="57"/>
      <c r="F43" s="38"/>
      <c r="G43" s="28"/>
      <c r="H43" s="33"/>
      <c r="I43" s="33"/>
      <c r="J43" s="33"/>
      <c r="K43" s="33"/>
      <c r="L43" s="33"/>
      <c r="M43" s="38"/>
      <c r="N43" s="38"/>
      <c r="O43" s="38"/>
      <c r="P43" s="38"/>
      <c r="Q43" s="43"/>
      <c r="R43" s="43"/>
      <c r="S43" s="43"/>
      <c r="T43" s="43"/>
    </row>
    <row r="44" s="9" customFormat="1" ht="315" customHeight="1" spans="1:20">
      <c r="A44" s="38">
        <v>12</v>
      </c>
      <c r="B44" s="38" t="s">
        <v>53</v>
      </c>
      <c r="C44" s="38" t="s">
        <v>121</v>
      </c>
      <c r="D44" s="38" t="s">
        <v>122</v>
      </c>
      <c r="E44" s="58" t="s">
        <v>123</v>
      </c>
      <c r="F44" s="38" t="s">
        <v>36</v>
      </c>
      <c r="G44" s="28" t="s">
        <v>111</v>
      </c>
      <c r="H44" s="33">
        <v>1500</v>
      </c>
      <c r="I44" s="33">
        <v>1500</v>
      </c>
      <c r="J44" s="33"/>
      <c r="K44" s="33"/>
      <c r="L44" s="33">
        <v>30</v>
      </c>
      <c r="M44" s="38" t="s">
        <v>124</v>
      </c>
      <c r="N44" s="62" t="s">
        <v>125</v>
      </c>
      <c r="O44" s="38" t="s">
        <v>126</v>
      </c>
      <c r="P44" s="38"/>
      <c r="Q44" s="43">
        <v>1</v>
      </c>
      <c r="R44" s="43"/>
      <c r="S44" s="43"/>
      <c r="T44" s="43"/>
    </row>
    <row r="45" s="9" customFormat="1" ht="409" customHeight="1" spans="1:20">
      <c r="A45" s="38">
        <v>13</v>
      </c>
      <c r="B45" s="38" t="s">
        <v>53</v>
      </c>
      <c r="C45" s="38" t="s">
        <v>127</v>
      </c>
      <c r="D45" s="38" t="s">
        <v>128</v>
      </c>
      <c r="E45" s="58" t="s">
        <v>129</v>
      </c>
      <c r="F45" s="38" t="s">
        <v>36</v>
      </c>
      <c r="G45" s="28" t="s">
        <v>130</v>
      </c>
      <c r="H45" s="33">
        <v>350</v>
      </c>
      <c r="I45" s="33">
        <v>350</v>
      </c>
      <c r="J45" s="33"/>
      <c r="K45" s="33"/>
      <c r="L45" s="33">
        <v>25</v>
      </c>
      <c r="M45" s="38" t="s">
        <v>131</v>
      </c>
      <c r="N45" s="38" t="s">
        <v>132</v>
      </c>
      <c r="O45" s="38" t="s">
        <v>133</v>
      </c>
      <c r="P45" s="38"/>
      <c r="Q45" s="43">
        <v>1</v>
      </c>
      <c r="R45" s="43"/>
      <c r="S45" s="43"/>
      <c r="T45" s="43"/>
    </row>
    <row r="46" s="9" customFormat="1" ht="238" customHeight="1" spans="1:20">
      <c r="A46" s="38"/>
      <c r="B46" s="38"/>
      <c r="C46" s="38"/>
      <c r="D46" s="38"/>
      <c r="E46" s="58"/>
      <c r="F46" s="38"/>
      <c r="G46" s="28"/>
      <c r="H46" s="33"/>
      <c r="I46" s="33"/>
      <c r="J46" s="33"/>
      <c r="K46" s="33"/>
      <c r="L46" s="33"/>
      <c r="M46" s="38"/>
      <c r="N46" s="38"/>
      <c r="O46" s="38"/>
      <c r="P46" s="38"/>
      <c r="Q46" s="43"/>
      <c r="R46" s="43"/>
      <c r="S46" s="43"/>
      <c r="T46" s="43"/>
    </row>
    <row r="47" s="9" customFormat="1" ht="375" customHeight="1" spans="1:20">
      <c r="A47" s="38">
        <v>14</v>
      </c>
      <c r="B47" s="38" t="s">
        <v>53</v>
      </c>
      <c r="C47" s="38" t="s">
        <v>134</v>
      </c>
      <c r="D47" s="38" t="s">
        <v>135</v>
      </c>
      <c r="E47" s="57" t="s">
        <v>136</v>
      </c>
      <c r="F47" s="38" t="s">
        <v>36</v>
      </c>
      <c r="G47" s="28" t="s">
        <v>57</v>
      </c>
      <c r="H47" s="38">
        <v>1200</v>
      </c>
      <c r="I47" s="38">
        <v>1200</v>
      </c>
      <c r="J47" s="38"/>
      <c r="K47" s="38"/>
      <c r="L47" s="38">
        <v>126</v>
      </c>
      <c r="M47" s="38" t="s">
        <v>137</v>
      </c>
      <c r="N47" s="38" t="s">
        <v>138</v>
      </c>
      <c r="O47" s="38" t="s">
        <v>139</v>
      </c>
      <c r="P47" s="38"/>
      <c r="Q47" s="43">
        <v>1</v>
      </c>
      <c r="R47" s="43"/>
      <c r="S47" s="43"/>
      <c r="T47" s="43"/>
    </row>
    <row r="48" s="9" customFormat="1" ht="277" customHeight="1" spans="1:20">
      <c r="A48" s="38"/>
      <c r="B48" s="38"/>
      <c r="C48" s="38"/>
      <c r="D48" s="38"/>
      <c r="E48" s="57"/>
      <c r="F48" s="38"/>
      <c r="G48" s="28"/>
      <c r="H48" s="38"/>
      <c r="I48" s="38"/>
      <c r="J48" s="38"/>
      <c r="K48" s="38"/>
      <c r="L48" s="38"/>
      <c r="M48" s="38"/>
      <c r="N48" s="38"/>
      <c r="O48" s="38"/>
      <c r="P48" s="38"/>
      <c r="Q48" s="43"/>
      <c r="R48" s="43"/>
      <c r="S48" s="43"/>
      <c r="T48" s="43"/>
    </row>
    <row r="49" s="9" customFormat="1" ht="409" customHeight="1" spans="1:20">
      <c r="A49" s="63">
        <v>15</v>
      </c>
      <c r="B49" s="63" t="s">
        <v>53</v>
      </c>
      <c r="C49" s="63" t="s">
        <v>140</v>
      </c>
      <c r="D49" s="64" t="s">
        <v>141</v>
      </c>
      <c r="E49" s="65" t="s">
        <v>142</v>
      </c>
      <c r="F49" s="63" t="s">
        <v>36</v>
      </c>
      <c r="G49" s="66" t="s">
        <v>111</v>
      </c>
      <c r="H49" s="67">
        <v>950</v>
      </c>
      <c r="I49" s="67">
        <v>950</v>
      </c>
      <c r="J49" s="63"/>
      <c r="K49" s="63"/>
      <c r="L49" s="63">
        <v>150</v>
      </c>
      <c r="M49" s="63" t="s">
        <v>143</v>
      </c>
      <c r="N49" s="63" t="s">
        <v>144</v>
      </c>
      <c r="O49" s="63" t="s">
        <v>145</v>
      </c>
      <c r="P49" s="63"/>
      <c r="Q49" s="43">
        <v>7</v>
      </c>
      <c r="R49" s="43"/>
      <c r="S49" s="43"/>
      <c r="T49" s="43"/>
    </row>
    <row r="50" s="9" customFormat="1" ht="298" customHeight="1" spans="1:20">
      <c r="A50" s="68"/>
      <c r="B50" s="68"/>
      <c r="C50" s="68"/>
      <c r="D50" s="69"/>
      <c r="E50" s="70"/>
      <c r="F50" s="68"/>
      <c r="G50" s="71"/>
      <c r="H50" s="72"/>
      <c r="I50" s="72"/>
      <c r="J50" s="68"/>
      <c r="K50" s="68"/>
      <c r="L50" s="68"/>
      <c r="M50" s="68"/>
      <c r="N50" s="68"/>
      <c r="O50" s="68"/>
      <c r="P50" s="68"/>
      <c r="Q50" s="43"/>
      <c r="R50" s="43"/>
      <c r="S50" s="43"/>
      <c r="T50" s="43"/>
    </row>
    <row r="51" s="9" customFormat="1" ht="409" customHeight="1" spans="1:20">
      <c r="A51" s="63">
        <v>16</v>
      </c>
      <c r="B51" s="63" t="s">
        <v>53</v>
      </c>
      <c r="C51" s="63" t="s">
        <v>146</v>
      </c>
      <c r="D51" s="64" t="s">
        <v>147</v>
      </c>
      <c r="E51" s="65" t="s">
        <v>148</v>
      </c>
      <c r="F51" s="63" t="s">
        <v>36</v>
      </c>
      <c r="G51" s="66" t="s">
        <v>111</v>
      </c>
      <c r="H51" s="67">
        <v>998</v>
      </c>
      <c r="I51" s="67">
        <v>998</v>
      </c>
      <c r="J51" s="63"/>
      <c r="K51" s="63"/>
      <c r="L51" s="63">
        <v>150</v>
      </c>
      <c r="M51" s="63" t="s">
        <v>149</v>
      </c>
      <c r="N51" s="63" t="s">
        <v>150</v>
      </c>
      <c r="O51" s="63" t="s">
        <v>151</v>
      </c>
      <c r="P51" s="63"/>
      <c r="Q51" s="43">
        <v>7</v>
      </c>
      <c r="R51" s="43"/>
      <c r="S51" s="43"/>
      <c r="T51" s="43"/>
    </row>
    <row r="52" s="9" customFormat="1" ht="399" customHeight="1" spans="1:20">
      <c r="A52" s="68"/>
      <c r="B52" s="68"/>
      <c r="C52" s="68"/>
      <c r="D52" s="69"/>
      <c r="E52" s="70"/>
      <c r="F52" s="68"/>
      <c r="G52" s="71"/>
      <c r="H52" s="72"/>
      <c r="I52" s="72"/>
      <c r="J52" s="68"/>
      <c r="K52" s="68"/>
      <c r="L52" s="68"/>
      <c r="M52" s="68"/>
      <c r="N52" s="68"/>
      <c r="O52" s="68"/>
      <c r="P52" s="68"/>
      <c r="Q52" s="43"/>
      <c r="R52" s="43"/>
      <c r="S52" s="43"/>
      <c r="T52" s="43"/>
    </row>
    <row r="53" s="9" customFormat="1" ht="401" customHeight="1" spans="1:20">
      <c r="A53" s="38">
        <v>17</v>
      </c>
      <c r="B53" s="38" t="s">
        <v>53</v>
      </c>
      <c r="C53" s="38" t="s">
        <v>152</v>
      </c>
      <c r="D53" s="38" t="s">
        <v>153</v>
      </c>
      <c r="E53" s="58" t="s">
        <v>154</v>
      </c>
      <c r="F53" s="38" t="s">
        <v>36</v>
      </c>
      <c r="G53" s="28" t="s">
        <v>155</v>
      </c>
      <c r="H53" s="38">
        <v>156</v>
      </c>
      <c r="I53" s="38">
        <v>156</v>
      </c>
      <c r="J53" s="38">
        <v>0</v>
      </c>
      <c r="K53" s="38"/>
      <c r="L53" s="38">
        <v>0</v>
      </c>
      <c r="M53" s="38" t="s">
        <v>58</v>
      </c>
      <c r="N53" s="62" t="s">
        <v>156</v>
      </c>
      <c r="O53" s="38"/>
      <c r="P53" s="38"/>
      <c r="Q53" s="43">
        <v>2</v>
      </c>
      <c r="R53" s="43"/>
      <c r="S53" s="43"/>
      <c r="T53" s="43"/>
    </row>
    <row r="54" s="9" customFormat="1" ht="376" customHeight="1" spans="1:20">
      <c r="A54" s="38">
        <v>18</v>
      </c>
      <c r="B54" s="38" t="s">
        <v>53</v>
      </c>
      <c r="C54" s="38" t="s">
        <v>157</v>
      </c>
      <c r="D54" s="38" t="s">
        <v>158</v>
      </c>
      <c r="E54" s="58" t="s">
        <v>159</v>
      </c>
      <c r="F54" s="38" t="s">
        <v>36</v>
      </c>
      <c r="G54" s="28" t="s">
        <v>63</v>
      </c>
      <c r="H54" s="38">
        <v>2000</v>
      </c>
      <c r="I54" s="38">
        <v>2000</v>
      </c>
      <c r="J54" s="38">
        <v>0</v>
      </c>
      <c r="K54" s="38">
        <v>0</v>
      </c>
      <c r="L54" s="38">
        <v>200</v>
      </c>
      <c r="M54" s="38" t="s">
        <v>160</v>
      </c>
      <c r="N54" s="62" t="s">
        <v>161</v>
      </c>
      <c r="O54" s="38" t="s">
        <v>133</v>
      </c>
      <c r="P54" s="38"/>
      <c r="Q54" s="43">
        <v>5</v>
      </c>
      <c r="R54" s="43"/>
      <c r="S54" s="43"/>
      <c r="T54" s="43"/>
    </row>
    <row r="55" s="9" customFormat="1" ht="409" customHeight="1" spans="1:20">
      <c r="A55" s="38">
        <v>19</v>
      </c>
      <c r="B55" s="38" t="s">
        <v>53</v>
      </c>
      <c r="C55" s="38" t="s">
        <v>162</v>
      </c>
      <c r="D55" s="38" t="s">
        <v>163</v>
      </c>
      <c r="E55" s="57" t="s">
        <v>164</v>
      </c>
      <c r="F55" s="38" t="s">
        <v>36</v>
      </c>
      <c r="G55" s="28" t="s">
        <v>69</v>
      </c>
      <c r="H55" s="38">
        <v>2000</v>
      </c>
      <c r="I55" s="38">
        <v>2000</v>
      </c>
      <c r="J55" s="38"/>
      <c r="K55" s="38"/>
      <c r="L55" s="38">
        <v>0</v>
      </c>
      <c r="M55" s="38" t="s">
        <v>165</v>
      </c>
      <c r="N55" s="38" t="s">
        <v>166</v>
      </c>
      <c r="O55" s="38"/>
      <c r="P55" s="38"/>
      <c r="Q55" s="43">
        <v>3</v>
      </c>
      <c r="R55" s="43"/>
      <c r="S55" s="43"/>
      <c r="T55" s="43"/>
    </row>
    <row r="56" s="9" customFormat="1" ht="256" customHeight="1" spans="1:20">
      <c r="A56" s="38"/>
      <c r="B56" s="38"/>
      <c r="C56" s="38"/>
      <c r="D56" s="38"/>
      <c r="E56" s="58"/>
      <c r="F56" s="38"/>
      <c r="G56" s="28"/>
      <c r="H56" s="38"/>
      <c r="I56" s="38"/>
      <c r="J56" s="38"/>
      <c r="K56" s="38"/>
      <c r="L56" s="38"/>
      <c r="M56" s="38"/>
      <c r="N56" s="62"/>
      <c r="O56" s="38"/>
      <c r="P56" s="38"/>
      <c r="Q56" s="43"/>
      <c r="R56" s="43"/>
      <c r="S56" s="43"/>
      <c r="T56" s="43"/>
    </row>
    <row r="57" s="12" customFormat="1" ht="286" customHeight="1" spans="1:20">
      <c r="A57" s="38">
        <v>20</v>
      </c>
      <c r="B57" s="38" t="s">
        <v>53</v>
      </c>
      <c r="C57" s="38" t="s">
        <v>167</v>
      </c>
      <c r="D57" s="38" t="s">
        <v>168</v>
      </c>
      <c r="E57" s="58" t="s">
        <v>169</v>
      </c>
      <c r="F57" s="38" t="s">
        <v>98</v>
      </c>
      <c r="G57" s="38" t="s">
        <v>63</v>
      </c>
      <c r="H57" s="38">
        <v>600</v>
      </c>
      <c r="I57" s="38">
        <v>600</v>
      </c>
      <c r="J57" s="38"/>
      <c r="K57" s="38"/>
      <c r="L57" s="38"/>
      <c r="M57" s="38" t="s">
        <v>170</v>
      </c>
      <c r="N57" s="38" t="s">
        <v>171</v>
      </c>
      <c r="O57" s="38"/>
      <c r="P57" s="38" t="s">
        <v>172</v>
      </c>
      <c r="Q57" s="38">
        <v>2</v>
      </c>
      <c r="R57" s="38"/>
      <c r="S57" s="38"/>
      <c r="T57" s="38"/>
    </row>
    <row r="58" s="9" customFormat="1" ht="409" customHeight="1" spans="1:20">
      <c r="A58" s="38">
        <v>21</v>
      </c>
      <c r="B58" s="38" t="s">
        <v>173</v>
      </c>
      <c r="C58" s="38" t="s">
        <v>174</v>
      </c>
      <c r="D58" s="38" t="s">
        <v>175</v>
      </c>
      <c r="E58" s="58" t="s">
        <v>176</v>
      </c>
      <c r="F58" s="38" t="s">
        <v>36</v>
      </c>
      <c r="G58" s="28" t="s">
        <v>173</v>
      </c>
      <c r="H58" s="38">
        <v>2855</v>
      </c>
      <c r="I58" s="38">
        <v>2855</v>
      </c>
      <c r="J58" s="38"/>
      <c r="K58" s="38"/>
      <c r="L58" s="38"/>
      <c r="M58" s="38" t="s">
        <v>177</v>
      </c>
      <c r="N58" s="38" t="s">
        <v>178</v>
      </c>
      <c r="O58" s="38"/>
      <c r="P58" s="38"/>
      <c r="Q58" s="43">
        <v>2.6</v>
      </c>
      <c r="R58" s="43"/>
      <c r="S58" s="43"/>
      <c r="T58" s="43"/>
    </row>
    <row r="59" s="9" customFormat="1" ht="330" customHeight="1" spans="1:20">
      <c r="A59" s="38"/>
      <c r="B59" s="38"/>
      <c r="C59" s="38"/>
      <c r="D59" s="38"/>
      <c r="E59" s="58"/>
      <c r="F59" s="38"/>
      <c r="G59" s="28"/>
      <c r="H59" s="38"/>
      <c r="I59" s="38"/>
      <c r="J59" s="38"/>
      <c r="K59" s="38"/>
      <c r="L59" s="38"/>
      <c r="M59" s="38"/>
      <c r="N59" s="38"/>
      <c r="O59" s="38"/>
      <c r="P59" s="38"/>
      <c r="Q59" s="43"/>
      <c r="R59" s="43"/>
      <c r="S59" s="43"/>
      <c r="T59" s="43"/>
    </row>
    <row r="60" s="9" customFormat="1" ht="223" customHeight="1" spans="1:20">
      <c r="A60" s="38"/>
      <c r="B60" s="38"/>
      <c r="C60" s="38"/>
      <c r="D60" s="38"/>
      <c r="E60" s="58"/>
      <c r="F60" s="38"/>
      <c r="G60" s="28"/>
      <c r="H60" s="38"/>
      <c r="I60" s="38"/>
      <c r="J60" s="38"/>
      <c r="K60" s="38"/>
      <c r="L60" s="38"/>
      <c r="M60" s="38"/>
      <c r="N60" s="38"/>
      <c r="O60" s="38"/>
      <c r="P60" s="38"/>
      <c r="Q60" s="43"/>
      <c r="R60" s="43"/>
      <c r="S60" s="43"/>
      <c r="T60" s="43"/>
    </row>
    <row r="61" s="13" customFormat="1" ht="409" customHeight="1" spans="1:20">
      <c r="A61" s="63">
        <v>22</v>
      </c>
      <c r="B61" s="63" t="s">
        <v>173</v>
      </c>
      <c r="C61" s="63" t="s">
        <v>179</v>
      </c>
      <c r="D61" s="63" t="s">
        <v>180</v>
      </c>
      <c r="E61" s="73" t="s">
        <v>181</v>
      </c>
      <c r="F61" s="63" t="s">
        <v>36</v>
      </c>
      <c r="G61" s="66" t="s">
        <v>173</v>
      </c>
      <c r="H61" s="63">
        <v>2200</v>
      </c>
      <c r="I61" s="63">
        <v>2200</v>
      </c>
      <c r="J61" s="63"/>
      <c r="K61" s="63"/>
      <c r="L61" s="63">
        <v>20</v>
      </c>
      <c r="M61" s="63" t="s">
        <v>182</v>
      </c>
      <c r="N61" s="73" t="s">
        <v>183</v>
      </c>
      <c r="O61" s="63" t="s">
        <v>184</v>
      </c>
      <c r="P61" s="38"/>
      <c r="Q61" s="74">
        <v>3</v>
      </c>
      <c r="R61" s="74"/>
      <c r="S61" s="74"/>
      <c r="T61" s="74"/>
    </row>
    <row r="62" s="13" customFormat="1" ht="16" customHeight="1" spans="1:20">
      <c r="A62" s="68"/>
      <c r="B62" s="68"/>
      <c r="C62" s="68"/>
      <c r="D62" s="68"/>
      <c r="E62" s="75"/>
      <c r="F62" s="68"/>
      <c r="G62" s="71"/>
      <c r="H62" s="68"/>
      <c r="I62" s="68"/>
      <c r="J62" s="68"/>
      <c r="K62" s="68"/>
      <c r="L62" s="68"/>
      <c r="M62" s="68"/>
      <c r="N62" s="75"/>
      <c r="O62" s="68"/>
      <c r="P62" s="38"/>
      <c r="Q62" s="76"/>
      <c r="R62" s="76"/>
      <c r="S62" s="76"/>
      <c r="T62" s="76"/>
    </row>
    <row r="63" s="7" customFormat="1" ht="138" customHeight="1" spans="1:20">
      <c r="A63" s="72" t="s">
        <v>25</v>
      </c>
      <c r="B63" s="72"/>
      <c r="C63" s="72"/>
      <c r="D63" s="72"/>
      <c r="E63" s="72">
        <v>5</v>
      </c>
      <c r="F63" s="72"/>
      <c r="G63" s="77"/>
      <c r="H63" s="72">
        <f>SUM(H64:H72)</f>
        <v>2290</v>
      </c>
      <c r="I63" s="72">
        <f>SUM(I64:I72)</f>
        <v>2290</v>
      </c>
      <c r="J63" s="72">
        <f>SUM(J66:J72)</f>
        <v>0</v>
      </c>
      <c r="K63" s="72">
        <f>SUM(K66:K72)</f>
        <v>0</v>
      </c>
      <c r="L63" s="72">
        <f>SUM(L64:L72)</f>
        <v>354</v>
      </c>
      <c r="M63" s="72">
        <f>SUM(M66:M72)</f>
        <v>0</v>
      </c>
      <c r="N63" s="78">
        <f>SUM(N64:N72)</f>
        <v>0</v>
      </c>
      <c r="O63" s="72">
        <f>SUM(O64:O72)</f>
        <v>0</v>
      </c>
      <c r="P63" s="59"/>
      <c r="Q63" s="79"/>
      <c r="R63" s="79"/>
      <c r="S63" s="79"/>
      <c r="T63" s="79"/>
    </row>
    <row r="64" s="7" customFormat="1" ht="409" customHeight="1" spans="1:20">
      <c r="A64" s="38">
        <v>23</v>
      </c>
      <c r="B64" s="38" t="s">
        <v>53</v>
      </c>
      <c r="C64" s="38" t="s">
        <v>185</v>
      </c>
      <c r="D64" s="38" t="s">
        <v>186</v>
      </c>
      <c r="E64" s="57" t="s">
        <v>187</v>
      </c>
      <c r="F64" s="38" t="s">
        <v>188</v>
      </c>
      <c r="G64" s="28" t="s">
        <v>82</v>
      </c>
      <c r="H64" s="38">
        <v>900</v>
      </c>
      <c r="I64" s="38">
        <v>900</v>
      </c>
      <c r="J64" s="59"/>
      <c r="K64" s="59"/>
      <c r="L64" s="59">
        <v>180</v>
      </c>
      <c r="M64" s="59"/>
      <c r="N64" s="38" t="s">
        <v>189</v>
      </c>
      <c r="O64" s="38" t="s">
        <v>133</v>
      </c>
      <c r="P64" s="59"/>
      <c r="Q64" s="61"/>
      <c r="R64" s="61">
        <v>1</v>
      </c>
      <c r="S64" s="61"/>
      <c r="T64" s="61">
        <v>3</v>
      </c>
    </row>
    <row r="65" s="7" customFormat="1" ht="407" customHeight="1" spans="1:20">
      <c r="A65" s="38"/>
      <c r="B65" s="38"/>
      <c r="C65" s="38"/>
      <c r="D65" s="38"/>
      <c r="E65" s="57"/>
      <c r="F65" s="38"/>
      <c r="G65" s="28"/>
      <c r="H65" s="38"/>
      <c r="I65" s="38"/>
      <c r="J65" s="59"/>
      <c r="K65" s="59"/>
      <c r="L65" s="59"/>
      <c r="M65" s="59"/>
      <c r="N65" s="38"/>
      <c r="O65" s="38"/>
      <c r="P65" s="59"/>
      <c r="Q65" s="61"/>
      <c r="R65" s="61"/>
      <c r="S65" s="61"/>
      <c r="T65" s="61"/>
    </row>
    <row r="66" s="14" customFormat="1" ht="409" customHeight="1" spans="1:20">
      <c r="A66" s="38">
        <v>24</v>
      </c>
      <c r="B66" s="38" t="s">
        <v>53</v>
      </c>
      <c r="C66" s="38" t="s">
        <v>190</v>
      </c>
      <c r="D66" s="38" t="s">
        <v>191</v>
      </c>
      <c r="E66" s="58" t="s">
        <v>192</v>
      </c>
      <c r="F66" s="38" t="s">
        <v>36</v>
      </c>
      <c r="G66" s="28" t="s">
        <v>155</v>
      </c>
      <c r="H66" s="38">
        <v>200</v>
      </c>
      <c r="I66" s="38">
        <v>200</v>
      </c>
      <c r="J66" s="38">
        <v>0</v>
      </c>
      <c r="K66" s="38"/>
      <c r="L66" s="38">
        <v>40</v>
      </c>
      <c r="M66" s="38"/>
      <c r="N66" s="38" t="s">
        <v>189</v>
      </c>
      <c r="O66" s="38"/>
      <c r="P66" s="38"/>
      <c r="Q66" s="43"/>
      <c r="R66" s="43">
        <v>1</v>
      </c>
      <c r="S66" s="43"/>
      <c r="T66" s="43"/>
    </row>
    <row r="67" s="14" customFormat="1" ht="61" customHeight="1" spans="1:20">
      <c r="A67" s="38"/>
      <c r="B67" s="38"/>
      <c r="C67" s="38"/>
      <c r="D67" s="38"/>
      <c r="E67" s="58"/>
      <c r="F67" s="38"/>
      <c r="G67" s="28"/>
      <c r="H67" s="38"/>
      <c r="I67" s="38"/>
      <c r="J67" s="38"/>
      <c r="K67" s="38"/>
      <c r="L67" s="38"/>
      <c r="M67" s="38"/>
      <c r="N67" s="38"/>
      <c r="O67" s="38"/>
      <c r="P67" s="38"/>
      <c r="Q67" s="43"/>
      <c r="R67" s="43"/>
      <c r="S67" s="43"/>
      <c r="T67" s="43"/>
    </row>
    <row r="68" s="9" customFormat="1" ht="409" customHeight="1" spans="1:20">
      <c r="A68" s="38">
        <v>25</v>
      </c>
      <c r="B68" s="38" t="s">
        <v>53</v>
      </c>
      <c r="C68" s="38" t="s">
        <v>193</v>
      </c>
      <c r="D68" s="38" t="s">
        <v>194</v>
      </c>
      <c r="E68" s="57" t="s">
        <v>195</v>
      </c>
      <c r="F68" s="38" t="s">
        <v>36</v>
      </c>
      <c r="G68" s="28" t="s">
        <v>130</v>
      </c>
      <c r="H68" s="38">
        <v>150</v>
      </c>
      <c r="I68" s="38">
        <v>150</v>
      </c>
      <c r="J68" s="38">
        <v>0</v>
      </c>
      <c r="K68" s="38">
        <v>0</v>
      </c>
      <c r="L68" s="38">
        <v>30</v>
      </c>
      <c r="M68" s="38"/>
      <c r="N68" s="38" t="s">
        <v>189</v>
      </c>
      <c r="O68" s="57"/>
      <c r="P68" s="38" t="s">
        <v>196</v>
      </c>
      <c r="Q68" s="43"/>
      <c r="R68" s="43">
        <v>1</v>
      </c>
      <c r="S68" s="43"/>
      <c r="T68" s="43">
        <v>3</v>
      </c>
    </row>
    <row r="69" s="9" customFormat="1" ht="39" customHeight="1" spans="1:20">
      <c r="A69" s="38"/>
      <c r="B69" s="38"/>
      <c r="C69" s="38"/>
      <c r="D69" s="38"/>
      <c r="E69" s="57"/>
      <c r="F69" s="38"/>
      <c r="G69" s="28"/>
      <c r="H69" s="38"/>
      <c r="I69" s="38"/>
      <c r="J69" s="38"/>
      <c r="K69" s="38"/>
      <c r="L69" s="38"/>
      <c r="M69" s="38"/>
      <c r="N69" s="38"/>
      <c r="O69" s="57"/>
      <c r="P69" s="38"/>
      <c r="Q69" s="43"/>
      <c r="R69" s="43"/>
      <c r="S69" s="43"/>
      <c r="T69" s="43"/>
    </row>
    <row r="70" s="9" customFormat="1" ht="409" customHeight="1" spans="1:20">
      <c r="A70" s="38">
        <v>26</v>
      </c>
      <c r="B70" s="38" t="s">
        <v>53</v>
      </c>
      <c r="C70" s="38" t="s">
        <v>197</v>
      </c>
      <c r="D70" s="80" t="s">
        <v>198</v>
      </c>
      <c r="E70" s="57" t="s">
        <v>199</v>
      </c>
      <c r="F70" s="38" t="s">
        <v>36</v>
      </c>
      <c r="G70" s="28" t="s">
        <v>200</v>
      </c>
      <c r="H70" s="38">
        <v>480</v>
      </c>
      <c r="I70" s="38">
        <v>480</v>
      </c>
      <c r="J70" s="38">
        <v>0</v>
      </c>
      <c r="K70" s="38">
        <v>0</v>
      </c>
      <c r="L70" s="38">
        <v>48</v>
      </c>
      <c r="M70" s="38"/>
      <c r="N70" s="38" t="s">
        <v>189</v>
      </c>
      <c r="O70" s="38" t="s">
        <v>133</v>
      </c>
      <c r="P70" s="38"/>
      <c r="Q70" s="43"/>
      <c r="R70" s="43">
        <v>1</v>
      </c>
      <c r="S70" s="43"/>
      <c r="T70" s="43"/>
    </row>
    <row r="71" s="9" customFormat="1" ht="136" customHeight="1" spans="1:20">
      <c r="A71" s="38"/>
      <c r="B71" s="38"/>
      <c r="C71" s="38"/>
      <c r="D71" s="80"/>
      <c r="E71" s="57"/>
      <c r="F71" s="38"/>
      <c r="G71" s="28"/>
      <c r="H71" s="38"/>
      <c r="I71" s="38"/>
      <c r="J71" s="38"/>
      <c r="K71" s="38"/>
      <c r="L71" s="38"/>
      <c r="M71" s="38"/>
      <c r="N71" s="38"/>
      <c r="O71" s="38"/>
      <c r="P71" s="38"/>
      <c r="Q71" s="43"/>
      <c r="R71" s="43"/>
      <c r="S71" s="43"/>
      <c r="T71" s="43"/>
    </row>
    <row r="72" s="9" customFormat="1" ht="409" customHeight="1" spans="1:20">
      <c r="A72" s="38">
        <v>27</v>
      </c>
      <c r="B72" s="38" t="s">
        <v>53</v>
      </c>
      <c r="C72" s="38" t="s">
        <v>201</v>
      </c>
      <c r="D72" s="38" t="s">
        <v>202</v>
      </c>
      <c r="E72" s="57" t="s">
        <v>203</v>
      </c>
      <c r="F72" s="38" t="s">
        <v>36</v>
      </c>
      <c r="G72" s="28" t="s">
        <v>200</v>
      </c>
      <c r="H72" s="38">
        <v>560</v>
      </c>
      <c r="I72" s="38">
        <v>560</v>
      </c>
      <c r="J72" s="38">
        <v>0</v>
      </c>
      <c r="K72" s="38">
        <v>0</v>
      </c>
      <c r="L72" s="38">
        <v>56</v>
      </c>
      <c r="M72" s="38"/>
      <c r="N72" s="38" t="s">
        <v>204</v>
      </c>
      <c r="O72" s="38" t="s">
        <v>133</v>
      </c>
      <c r="P72" s="38"/>
      <c r="Q72" s="43"/>
      <c r="R72" s="43">
        <v>1</v>
      </c>
      <c r="S72" s="43"/>
      <c r="T72" s="43">
        <v>3</v>
      </c>
    </row>
    <row r="73" s="9" customFormat="1" ht="409" customHeight="1" spans="1:20">
      <c r="A73" s="38"/>
      <c r="B73" s="38"/>
      <c r="C73" s="38"/>
      <c r="D73" s="38"/>
      <c r="E73" s="57"/>
      <c r="F73" s="38"/>
      <c r="G73" s="28"/>
      <c r="H73" s="38"/>
      <c r="I73" s="38"/>
      <c r="J73" s="38"/>
      <c r="K73" s="38"/>
      <c r="L73" s="38"/>
      <c r="M73" s="38"/>
      <c r="N73" s="38"/>
      <c r="O73" s="38"/>
      <c r="P73" s="38"/>
      <c r="Q73" s="43"/>
      <c r="R73" s="43"/>
      <c r="S73" s="43"/>
      <c r="T73" s="43"/>
    </row>
    <row r="74" s="15" customFormat="1" ht="94" customHeight="1" spans="1:20">
      <c r="A74" s="38" t="s">
        <v>26</v>
      </c>
      <c r="B74" s="38"/>
      <c r="C74" s="38"/>
      <c r="D74" s="38"/>
      <c r="E74" s="59">
        <v>4</v>
      </c>
      <c r="F74" s="59"/>
      <c r="G74" s="81"/>
      <c r="H74" s="59">
        <f>SUM(H75:H79)</f>
        <v>2870</v>
      </c>
      <c r="I74" s="59">
        <f>SUM(I75:I79)</f>
        <v>2870</v>
      </c>
      <c r="J74" s="59">
        <f>SUM(J76:J78)</f>
        <v>0</v>
      </c>
      <c r="K74" s="59">
        <f>SUM(K76:K78)</f>
        <v>0</v>
      </c>
      <c r="L74" s="59"/>
      <c r="M74" s="59"/>
      <c r="N74" s="60"/>
      <c r="O74" s="59"/>
      <c r="P74" s="59"/>
      <c r="Q74" s="61"/>
      <c r="R74" s="61"/>
      <c r="S74" s="61"/>
      <c r="T74" s="61"/>
    </row>
    <row r="75" s="16" customFormat="1" ht="409" customHeight="1" spans="1:20">
      <c r="A75" s="38">
        <v>28</v>
      </c>
      <c r="B75" s="38" t="s">
        <v>53</v>
      </c>
      <c r="C75" s="38" t="s">
        <v>205</v>
      </c>
      <c r="D75" s="38" t="s">
        <v>206</v>
      </c>
      <c r="E75" s="58" t="s">
        <v>207</v>
      </c>
      <c r="F75" s="38" t="s">
        <v>36</v>
      </c>
      <c r="G75" s="28" t="s">
        <v>69</v>
      </c>
      <c r="H75" s="38">
        <v>800</v>
      </c>
      <c r="I75" s="38">
        <v>800</v>
      </c>
      <c r="J75" s="38">
        <v>0</v>
      </c>
      <c r="K75" s="38">
        <v>0</v>
      </c>
      <c r="L75" s="38">
        <v>80</v>
      </c>
      <c r="M75" s="52"/>
      <c r="N75" s="62" t="s">
        <v>208</v>
      </c>
      <c r="O75" s="38"/>
      <c r="P75" s="82" t="s">
        <v>102</v>
      </c>
      <c r="Q75" s="43"/>
      <c r="R75" s="43"/>
      <c r="S75" s="43">
        <v>2</v>
      </c>
      <c r="T75" s="43">
        <v>3</v>
      </c>
    </row>
    <row r="76" s="10" customFormat="1" ht="409" customHeight="1" spans="1:20">
      <c r="A76" s="38">
        <v>29</v>
      </c>
      <c r="B76" s="38" t="s">
        <v>53</v>
      </c>
      <c r="C76" s="38" t="s">
        <v>209</v>
      </c>
      <c r="D76" s="38" t="s">
        <v>158</v>
      </c>
      <c r="E76" s="57" t="s">
        <v>210</v>
      </c>
      <c r="F76" s="38" t="s">
        <v>36</v>
      </c>
      <c r="G76" s="28" t="s">
        <v>69</v>
      </c>
      <c r="H76" s="38">
        <v>1100</v>
      </c>
      <c r="I76" s="38">
        <v>1100</v>
      </c>
      <c r="J76" s="38">
        <v>0</v>
      </c>
      <c r="K76" s="38">
        <v>0</v>
      </c>
      <c r="L76" s="38">
        <v>100</v>
      </c>
      <c r="M76" s="38"/>
      <c r="N76" s="38" t="s">
        <v>211</v>
      </c>
      <c r="O76" s="57"/>
      <c r="P76" s="83" t="s">
        <v>102</v>
      </c>
      <c r="Q76" s="43"/>
      <c r="R76" s="43"/>
      <c r="S76" s="43">
        <v>2</v>
      </c>
      <c r="T76" s="43"/>
    </row>
    <row r="77" s="10" customFormat="1" ht="156" customHeight="1" spans="1:20">
      <c r="A77" s="38"/>
      <c r="B77" s="38"/>
      <c r="C77" s="38"/>
      <c r="D77" s="38"/>
      <c r="E77" s="57"/>
      <c r="F77" s="38"/>
      <c r="G77" s="28"/>
      <c r="H77" s="38"/>
      <c r="I77" s="38"/>
      <c r="J77" s="38"/>
      <c r="K77" s="38"/>
      <c r="L77" s="38"/>
      <c r="M77" s="38"/>
      <c r="N77" s="38"/>
      <c r="O77" s="57"/>
      <c r="P77" s="83"/>
      <c r="Q77" s="43"/>
      <c r="R77" s="43"/>
      <c r="S77" s="43"/>
      <c r="T77" s="43"/>
    </row>
    <row r="78" s="9" customFormat="1" ht="409" customHeight="1" spans="1:20">
      <c r="A78" s="38">
        <v>30</v>
      </c>
      <c r="B78" s="38" t="s">
        <v>53</v>
      </c>
      <c r="C78" s="38" t="s">
        <v>212</v>
      </c>
      <c r="D78" s="38" t="s">
        <v>213</v>
      </c>
      <c r="E78" s="58" t="s">
        <v>214</v>
      </c>
      <c r="F78" s="38" t="s">
        <v>36</v>
      </c>
      <c r="G78" s="28" t="s">
        <v>69</v>
      </c>
      <c r="H78" s="39">
        <v>800</v>
      </c>
      <c r="I78" s="38">
        <v>800</v>
      </c>
      <c r="J78" s="38">
        <v>0</v>
      </c>
      <c r="K78" s="38">
        <v>0</v>
      </c>
      <c r="L78" s="38">
        <v>20</v>
      </c>
      <c r="M78" s="38"/>
      <c r="N78" s="62" t="s">
        <v>215</v>
      </c>
      <c r="O78" s="57"/>
      <c r="P78" s="83" t="s">
        <v>102</v>
      </c>
      <c r="Q78" s="43"/>
      <c r="R78" s="43"/>
      <c r="S78" s="43">
        <v>2</v>
      </c>
      <c r="T78" s="43"/>
    </row>
    <row r="79" s="9" customFormat="1" ht="324" customHeight="1" spans="1:20">
      <c r="A79" s="38">
        <v>31</v>
      </c>
      <c r="B79" s="38" t="s">
        <v>53</v>
      </c>
      <c r="C79" s="38" t="s">
        <v>216</v>
      </c>
      <c r="D79" s="38" t="s">
        <v>217</v>
      </c>
      <c r="E79" s="62" t="s">
        <v>218</v>
      </c>
      <c r="F79" s="38" t="s">
        <v>36</v>
      </c>
      <c r="G79" s="28" t="s">
        <v>69</v>
      </c>
      <c r="H79" s="59">
        <v>170</v>
      </c>
      <c r="I79" s="59">
        <v>170</v>
      </c>
      <c r="J79" s="59">
        <v>0</v>
      </c>
      <c r="K79" s="59">
        <v>0</v>
      </c>
      <c r="L79" s="59">
        <v>17</v>
      </c>
      <c r="M79" s="38" t="s">
        <v>126</v>
      </c>
      <c r="N79" s="62" t="s">
        <v>208</v>
      </c>
      <c r="O79" s="38" t="s">
        <v>114</v>
      </c>
      <c r="P79" s="59"/>
      <c r="Q79" s="61"/>
      <c r="R79" s="61"/>
      <c r="S79" s="61">
        <v>2</v>
      </c>
      <c r="T79" s="61"/>
    </row>
    <row r="80" s="7" customFormat="1" ht="144" customHeight="1" spans="1:20">
      <c r="A80" s="38" t="s">
        <v>27</v>
      </c>
      <c r="B80" s="38"/>
      <c r="C80" s="38"/>
      <c r="D80" s="38"/>
      <c r="E80" s="59">
        <v>5</v>
      </c>
      <c r="F80" s="59"/>
      <c r="G80" s="81"/>
      <c r="H80" s="59">
        <f t="shared" ref="H80:K80" si="0">SUM(H81:H85)</f>
        <v>6900</v>
      </c>
      <c r="I80" s="59">
        <f t="shared" si="0"/>
        <v>6900</v>
      </c>
      <c r="J80" s="59">
        <f t="shared" si="0"/>
        <v>0</v>
      </c>
      <c r="K80" s="59"/>
      <c r="L80" s="59"/>
      <c r="M80" s="59"/>
      <c r="N80" s="60"/>
      <c r="O80" s="59"/>
      <c r="P80" s="59"/>
      <c r="Q80" s="61"/>
      <c r="R80" s="61"/>
      <c r="S80" s="61"/>
      <c r="T80" s="61"/>
    </row>
    <row r="81" s="17" customFormat="1" ht="303" customHeight="1" spans="1:26">
      <c r="A81" s="38">
        <v>32</v>
      </c>
      <c r="B81" s="38" t="s">
        <v>53</v>
      </c>
      <c r="C81" s="38" t="s">
        <v>219</v>
      </c>
      <c r="D81" s="38" t="s">
        <v>220</v>
      </c>
      <c r="E81" s="58" t="s">
        <v>221</v>
      </c>
      <c r="F81" s="38" t="s">
        <v>36</v>
      </c>
      <c r="G81" s="28" t="s">
        <v>69</v>
      </c>
      <c r="H81" s="38">
        <v>1800</v>
      </c>
      <c r="I81" s="38">
        <v>1800</v>
      </c>
      <c r="J81" s="38"/>
      <c r="K81" s="38"/>
      <c r="L81" s="38">
        <v>180</v>
      </c>
      <c r="M81" s="38"/>
      <c r="N81" s="62" t="s">
        <v>222</v>
      </c>
      <c r="O81" s="57"/>
      <c r="P81" s="38" t="s">
        <v>223</v>
      </c>
      <c r="Q81" s="43"/>
      <c r="R81" s="43"/>
      <c r="S81" s="43">
        <v>1</v>
      </c>
      <c r="T81" s="43"/>
    </row>
    <row r="82" s="17" customFormat="1" ht="345" customHeight="1" spans="1:26">
      <c r="A82" s="38">
        <v>33</v>
      </c>
      <c r="B82" s="38" t="s">
        <v>73</v>
      </c>
      <c r="C82" s="38" t="s">
        <v>224</v>
      </c>
      <c r="D82" s="38" t="s">
        <v>225</v>
      </c>
      <c r="E82" s="58" t="s">
        <v>226</v>
      </c>
      <c r="F82" s="38" t="s">
        <v>36</v>
      </c>
      <c r="G82" s="28" t="s">
        <v>69</v>
      </c>
      <c r="H82" s="38">
        <v>1100</v>
      </c>
      <c r="I82" s="38">
        <v>1100</v>
      </c>
      <c r="J82" s="38"/>
      <c r="K82" s="38"/>
      <c r="L82" s="38">
        <v>110</v>
      </c>
      <c r="M82" s="38"/>
      <c r="N82" s="62" t="s">
        <v>222</v>
      </c>
      <c r="O82" s="57"/>
      <c r="P82" s="38" t="s">
        <v>227</v>
      </c>
      <c r="Q82" s="43"/>
      <c r="R82" s="43"/>
      <c r="S82" s="43">
        <v>1</v>
      </c>
      <c r="T82" s="43"/>
    </row>
    <row r="83" s="17" customFormat="1" ht="285" customHeight="1" spans="1:26">
      <c r="A83" s="38">
        <v>34</v>
      </c>
      <c r="B83" s="38" t="s">
        <v>53</v>
      </c>
      <c r="C83" s="38" t="s">
        <v>228</v>
      </c>
      <c r="D83" s="38" t="s">
        <v>229</v>
      </c>
      <c r="E83" s="58" t="s">
        <v>230</v>
      </c>
      <c r="F83" s="38" t="s">
        <v>36</v>
      </c>
      <c r="G83" s="28" t="s">
        <v>69</v>
      </c>
      <c r="H83" s="33">
        <v>2000</v>
      </c>
      <c r="I83" s="33">
        <v>2000</v>
      </c>
      <c r="J83" s="38"/>
      <c r="K83" s="38"/>
      <c r="L83" s="33">
        <v>200</v>
      </c>
      <c r="M83" s="38" t="s">
        <v>231</v>
      </c>
      <c r="N83" s="38" t="s">
        <v>232</v>
      </c>
      <c r="O83" s="57" t="s">
        <v>133</v>
      </c>
      <c r="P83" s="38" t="s">
        <v>223</v>
      </c>
      <c r="Q83" s="43"/>
      <c r="R83" s="43"/>
      <c r="S83" s="43">
        <v>1</v>
      </c>
      <c r="T83" s="43"/>
    </row>
    <row r="84" s="9" customFormat="1" ht="337" customHeight="1" spans="1:26">
      <c r="A84" s="38">
        <v>35</v>
      </c>
      <c r="B84" s="38" t="s">
        <v>53</v>
      </c>
      <c r="C84" s="38" t="s">
        <v>233</v>
      </c>
      <c r="D84" s="38" t="s">
        <v>234</v>
      </c>
      <c r="E84" s="58" t="s">
        <v>235</v>
      </c>
      <c r="F84" s="38" t="s">
        <v>36</v>
      </c>
      <c r="G84" s="28" t="s">
        <v>69</v>
      </c>
      <c r="H84" s="39">
        <v>800</v>
      </c>
      <c r="I84" s="38">
        <v>800</v>
      </c>
      <c r="J84" s="38"/>
      <c r="K84" s="38"/>
      <c r="L84" s="38">
        <v>80</v>
      </c>
      <c r="M84" s="38"/>
      <c r="N84" s="62" t="s">
        <v>236</v>
      </c>
      <c r="O84" s="57"/>
      <c r="P84" s="38" t="s">
        <v>227</v>
      </c>
      <c r="Q84" s="43"/>
      <c r="R84" s="43"/>
      <c r="S84" s="43">
        <v>1</v>
      </c>
      <c r="T84" s="43"/>
    </row>
    <row r="85" s="9" customFormat="1" ht="292" customHeight="1" spans="1:26">
      <c r="A85" s="38">
        <v>36</v>
      </c>
      <c r="B85" s="38" t="s">
        <v>53</v>
      </c>
      <c r="C85" s="38" t="s">
        <v>237</v>
      </c>
      <c r="D85" s="38" t="s">
        <v>238</v>
      </c>
      <c r="E85" s="58" t="s">
        <v>239</v>
      </c>
      <c r="F85" s="38" t="s">
        <v>36</v>
      </c>
      <c r="G85" s="28" t="s">
        <v>69</v>
      </c>
      <c r="H85" s="59">
        <v>1200</v>
      </c>
      <c r="I85" s="59">
        <v>1200</v>
      </c>
      <c r="J85" s="38"/>
      <c r="K85" s="38"/>
      <c r="L85" s="38">
        <v>120</v>
      </c>
      <c r="M85" s="38"/>
      <c r="N85" s="62" t="s">
        <v>240</v>
      </c>
      <c r="O85" s="57" t="s">
        <v>114</v>
      </c>
      <c r="P85" s="38" t="s">
        <v>227</v>
      </c>
      <c r="Q85" s="43"/>
      <c r="R85" s="43"/>
      <c r="S85" s="43">
        <v>1</v>
      </c>
      <c r="T85" s="43"/>
    </row>
    <row r="86" s="7" customFormat="1" ht="62" customHeight="1" spans="1:26">
      <c r="A86" s="38" t="s">
        <v>28</v>
      </c>
      <c r="B86" s="38"/>
      <c r="C86" s="38"/>
      <c r="D86" s="38"/>
      <c r="E86" s="59">
        <v>1</v>
      </c>
      <c r="F86" s="59"/>
      <c r="G86" s="81"/>
      <c r="H86" s="59">
        <v>300</v>
      </c>
      <c r="I86" s="59">
        <v>300</v>
      </c>
      <c r="J86" s="59"/>
      <c r="K86" s="59"/>
      <c r="L86" s="59"/>
      <c r="M86" s="59"/>
      <c r="N86" s="60"/>
      <c r="O86" s="59"/>
      <c r="P86" s="59"/>
      <c r="Q86" s="61"/>
      <c r="R86" s="61"/>
      <c r="S86" s="61"/>
      <c r="T86" s="61"/>
    </row>
    <row r="87" s="9" customFormat="1" ht="150" customHeight="1" spans="1:26">
      <c r="A87" s="38">
        <v>37</v>
      </c>
      <c r="B87" s="38" t="s">
        <v>53</v>
      </c>
      <c r="C87" s="38" t="s">
        <v>241</v>
      </c>
      <c r="D87" s="38" t="s">
        <v>53</v>
      </c>
      <c r="E87" s="62" t="s">
        <v>242</v>
      </c>
      <c r="F87" s="38" t="s">
        <v>36</v>
      </c>
      <c r="G87" s="28" t="s">
        <v>69</v>
      </c>
      <c r="H87" s="57">
        <v>300</v>
      </c>
      <c r="I87" s="57">
        <v>300</v>
      </c>
      <c r="J87" s="57"/>
      <c r="K87" s="57"/>
      <c r="L87" s="57"/>
      <c r="M87" s="57"/>
      <c r="N87" s="58"/>
      <c r="O87" s="57"/>
      <c r="P87" s="38"/>
      <c r="Q87" s="43"/>
      <c r="R87" s="43"/>
      <c r="S87" s="43"/>
      <c r="T87" s="43"/>
    </row>
    <row r="88" s="7" customFormat="1" ht="105" customHeight="1" spans="1:26">
      <c r="A88" s="38" t="s">
        <v>30</v>
      </c>
      <c r="B88" s="38"/>
      <c r="C88" s="38"/>
      <c r="D88" s="38"/>
      <c r="E88" s="59">
        <v>2</v>
      </c>
      <c r="F88" s="59"/>
      <c r="G88" s="81"/>
      <c r="H88" s="59">
        <f>SUM(H89:H89)</f>
        <v>5.4</v>
      </c>
      <c r="I88" s="59">
        <f>SUM(I89:I89)</f>
        <v>5.4</v>
      </c>
      <c r="J88" s="59"/>
      <c r="K88" s="59"/>
      <c r="L88" s="59"/>
      <c r="M88" s="59"/>
      <c r="N88" s="60"/>
      <c r="O88" s="59"/>
      <c r="P88" s="59"/>
      <c r="Q88" s="61"/>
      <c r="R88" s="61"/>
      <c r="S88" s="61"/>
      <c r="T88" s="61"/>
      <c r="U88" s="61"/>
      <c r="V88" s="59"/>
      <c r="W88" s="61"/>
      <c r="X88" s="61"/>
      <c r="Y88" s="61"/>
      <c r="Z88" s="61"/>
    </row>
    <row r="89" s="18" customFormat="1" ht="136" customHeight="1" spans="1:26">
      <c r="A89" s="38">
        <v>38</v>
      </c>
      <c r="B89" s="38" t="s">
        <v>53</v>
      </c>
      <c r="C89" s="38" t="s">
        <v>243</v>
      </c>
      <c r="D89" s="38" t="s">
        <v>53</v>
      </c>
      <c r="E89" s="58" t="s">
        <v>244</v>
      </c>
      <c r="F89" s="38" t="s">
        <v>36</v>
      </c>
      <c r="G89" s="28" t="s">
        <v>69</v>
      </c>
      <c r="H89" s="38">
        <v>5.4</v>
      </c>
      <c r="I89" s="38">
        <v>5.4</v>
      </c>
      <c r="J89" s="38"/>
      <c r="K89" s="38"/>
      <c r="L89" s="38"/>
      <c r="M89" s="38" t="s">
        <v>245</v>
      </c>
      <c r="N89" s="62" t="s">
        <v>246</v>
      </c>
      <c r="O89" s="38"/>
      <c r="P89" s="38" t="s">
        <v>172</v>
      </c>
      <c r="Q89" s="43"/>
      <c r="R89" s="43"/>
      <c r="S89" s="43"/>
      <c r="T89" s="43"/>
      <c r="U89" s="43"/>
      <c r="V89" s="38"/>
      <c r="W89" s="43"/>
      <c r="X89" s="43"/>
      <c r="Y89" s="43"/>
      <c r="Z89" s="43"/>
    </row>
  </sheetData>
  <mergeCells count="508">
    <mergeCell ref="A1:C1"/>
    <mergeCell ref="A2:P2"/>
    <mergeCell ref="H3:K3"/>
    <mergeCell ref="A5:D5"/>
    <mergeCell ref="A6:D6"/>
    <mergeCell ref="A7:D7"/>
    <mergeCell ref="A8:D8"/>
    <mergeCell ref="A9:D9"/>
    <mergeCell ref="A10:D10"/>
    <mergeCell ref="A11:D11"/>
    <mergeCell ref="A12:D12"/>
    <mergeCell ref="A13:D13"/>
    <mergeCell ref="A14:D14"/>
    <mergeCell ref="A23:D23"/>
    <mergeCell ref="A24:D24"/>
    <mergeCell ref="A63:D63"/>
    <mergeCell ref="A74:D74"/>
    <mergeCell ref="A80:D80"/>
    <mergeCell ref="A86:D86"/>
    <mergeCell ref="A88:D88"/>
    <mergeCell ref="A3:A4"/>
    <mergeCell ref="A15:A17"/>
    <mergeCell ref="A18:A19"/>
    <mergeCell ref="A20:A22"/>
    <mergeCell ref="A25:A26"/>
    <mergeCell ref="A28:A29"/>
    <mergeCell ref="A30:A31"/>
    <mergeCell ref="A32:A33"/>
    <mergeCell ref="A34:A35"/>
    <mergeCell ref="A36:A37"/>
    <mergeCell ref="A40:A41"/>
    <mergeCell ref="A42:A43"/>
    <mergeCell ref="A45:A46"/>
    <mergeCell ref="A47:A48"/>
    <mergeCell ref="A49:A50"/>
    <mergeCell ref="A51:A52"/>
    <mergeCell ref="A55:A56"/>
    <mergeCell ref="A58:A60"/>
    <mergeCell ref="A61:A62"/>
    <mergeCell ref="A64:A65"/>
    <mergeCell ref="A66:A67"/>
    <mergeCell ref="A68:A69"/>
    <mergeCell ref="A70:A71"/>
    <mergeCell ref="A72:A73"/>
    <mergeCell ref="A76:A77"/>
    <mergeCell ref="B3:B4"/>
    <mergeCell ref="B15:B17"/>
    <mergeCell ref="B18:B19"/>
    <mergeCell ref="B20:B22"/>
    <mergeCell ref="B25:B26"/>
    <mergeCell ref="B28:B29"/>
    <mergeCell ref="B30:B31"/>
    <mergeCell ref="B32:B33"/>
    <mergeCell ref="B34:B35"/>
    <mergeCell ref="B36:B37"/>
    <mergeCell ref="B40:B41"/>
    <mergeCell ref="B42:B43"/>
    <mergeCell ref="B45:B46"/>
    <mergeCell ref="B47:B48"/>
    <mergeCell ref="B49:B50"/>
    <mergeCell ref="B51:B52"/>
    <mergeCell ref="B55:B56"/>
    <mergeCell ref="B58:B60"/>
    <mergeCell ref="B61:B62"/>
    <mergeCell ref="B64:B65"/>
    <mergeCell ref="B66:B67"/>
    <mergeCell ref="B68:B69"/>
    <mergeCell ref="B70:B71"/>
    <mergeCell ref="B72:B73"/>
    <mergeCell ref="B76:B77"/>
    <mergeCell ref="C3:C4"/>
    <mergeCell ref="C15:C17"/>
    <mergeCell ref="C18:C19"/>
    <mergeCell ref="C20:C22"/>
    <mergeCell ref="C25:C26"/>
    <mergeCell ref="C28:C29"/>
    <mergeCell ref="C30:C31"/>
    <mergeCell ref="C32:C33"/>
    <mergeCell ref="C34:C35"/>
    <mergeCell ref="C36:C37"/>
    <mergeCell ref="C40:C41"/>
    <mergeCell ref="C42:C43"/>
    <mergeCell ref="C45:C46"/>
    <mergeCell ref="C47:C48"/>
    <mergeCell ref="C49:C50"/>
    <mergeCell ref="C51:C52"/>
    <mergeCell ref="C55:C56"/>
    <mergeCell ref="C58:C60"/>
    <mergeCell ref="C61:C62"/>
    <mergeCell ref="C64:C65"/>
    <mergeCell ref="C66:C67"/>
    <mergeCell ref="C68:C69"/>
    <mergeCell ref="C70:C71"/>
    <mergeCell ref="C72:C73"/>
    <mergeCell ref="C76:C77"/>
    <mergeCell ref="D3:D4"/>
    <mergeCell ref="D15:D17"/>
    <mergeCell ref="D18:D19"/>
    <mergeCell ref="D20:D22"/>
    <mergeCell ref="D25:D26"/>
    <mergeCell ref="D28:D29"/>
    <mergeCell ref="D30:D31"/>
    <mergeCell ref="D32:D33"/>
    <mergeCell ref="D34:D35"/>
    <mergeCell ref="D36:D37"/>
    <mergeCell ref="D40:D41"/>
    <mergeCell ref="D42:D43"/>
    <mergeCell ref="D45:D46"/>
    <mergeCell ref="D47:D48"/>
    <mergeCell ref="D49:D50"/>
    <mergeCell ref="D51:D52"/>
    <mergeCell ref="D55:D56"/>
    <mergeCell ref="D58:D60"/>
    <mergeCell ref="D61:D62"/>
    <mergeCell ref="D64:D65"/>
    <mergeCell ref="D66:D67"/>
    <mergeCell ref="D68:D69"/>
    <mergeCell ref="D70:D71"/>
    <mergeCell ref="D72:D73"/>
    <mergeCell ref="D76:D77"/>
    <mergeCell ref="E3:E4"/>
    <mergeCell ref="E15:E17"/>
    <mergeCell ref="E18:E19"/>
    <mergeCell ref="E20:E22"/>
    <mergeCell ref="E25:E26"/>
    <mergeCell ref="E28:E29"/>
    <mergeCell ref="E30:E31"/>
    <mergeCell ref="E32:E33"/>
    <mergeCell ref="E34:E35"/>
    <mergeCell ref="E36:E37"/>
    <mergeCell ref="E40:E41"/>
    <mergeCell ref="E42:E43"/>
    <mergeCell ref="E45:E46"/>
    <mergeCell ref="E47:E48"/>
    <mergeCell ref="E49:E50"/>
    <mergeCell ref="E51:E52"/>
    <mergeCell ref="E55:E56"/>
    <mergeCell ref="E58:E60"/>
    <mergeCell ref="E61:E62"/>
    <mergeCell ref="E64:E65"/>
    <mergeCell ref="E66:E67"/>
    <mergeCell ref="E68:E69"/>
    <mergeCell ref="E70:E71"/>
    <mergeCell ref="E72:E73"/>
    <mergeCell ref="E76:E77"/>
    <mergeCell ref="F3:F4"/>
    <mergeCell ref="F15:F17"/>
    <mergeCell ref="F18:F19"/>
    <mergeCell ref="F20:F22"/>
    <mergeCell ref="F25:F26"/>
    <mergeCell ref="F28:F29"/>
    <mergeCell ref="F30:F31"/>
    <mergeCell ref="F32:F33"/>
    <mergeCell ref="F34:F35"/>
    <mergeCell ref="F36:F37"/>
    <mergeCell ref="F40:F41"/>
    <mergeCell ref="F42:F43"/>
    <mergeCell ref="F45:F46"/>
    <mergeCell ref="F47:F48"/>
    <mergeCell ref="F49:F50"/>
    <mergeCell ref="F51:F52"/>
    <mergeCell ref="F55:F56"/>
    <mergeCell ref="F58:F60"/>
    <mergeCell ref="F61:F62"/>
    <mergeCell ref="F64:F65"/>
    <mergeCell ref="F66:F67"/>
    <mergeCell ref="F68:F69"/>
    <mergeCell ref="F70:F71"/>
    <mergeCell ref="F72:F73"/>
    <mergeCell ref="F76:F77"/>
    <mergeCell ref="G3:G4"/>
    <mergeCell ref="G15:G17"/>
    <mergeCell ref="G18:G19"/>
    <mergeCell ref="G20:G22"/>
    <mergeCell ref="G25:G26"/>
    <mergeCell ref="G28:G29"/>
    <mergeCell ref="G30:G31"/>
    <mergeCell ref="G32:G33"/>
    <mergeCell ref="G34:G35"/>
    <mergeCell ref="G36:G37"/>
    <mergeCell ref="G40:G41"/>
    <mergeCell ref="G42:G43"/>
    <mergeCell ref="G45:G46"/>
    <mergeCell ref="G47:G48"/>
    <mergeCell ref="G49:G50"/>
    <mergeCell ref="G51:G52"/>
    <mergeCell ref="G55:G56"/>
    <mergeCell ref="G58:G60"/>
    <mergeCell ref="G61:G62"/>
    <mergeCell ref="G64:G65"/>
    <mergeCell ref="G66:G67"/>
    <mergeCell ref="G68:G69"/>
    <mergeCell ref="G70:G71"/>
    <mergeCell ref="G72:G73"/>
    <mergeCell ref="G76:G77"/>
    <mergeCell ref="H15:H17"/>
    <mergeCell ref="H18:H19"/>
    <mergeCell ref="H20:H22"/>
    <mergeCell ref="H25:H26"/>
    <mergeCell ref="H28:H29"/>
    <mergeCell ref="H30:H31"/>
    <mergeCell ref="H32:H33"/>
    <mergeCell ref="H34:H35"/>
    <mergeCell ref="H36:H37"/>
    <mergeCell ref="H40:H41"/>
    <mergeCell ref="H42:H43"/>
    <mergeCell ref="H45:H46"/>
    <mergeCell ref="H47:H48"/>
    <mergeCell ref="H49:H50"/>
    <mergeCell ref="H51:H52"/>
    <mergeCell ref="H55:H56"/>
    <mergeCell ref="H58:H60"/>
    <mergeCell ref="H61:H62"/>
    <mergeCell ref="H64:H65"/>
    <mergeCell ref="H66:H67"/>
    <mergeCell ref="H68:H69"/>
    <mergeCell ref="H70:H71"/>
    <mergeCell ref="H72:H73"/>
    <mergeCell ref="H76:H77"/>
    <mergeCell ref="I15:I17"/>
    <mergeCell ref="I18:I19"/>
    <mergeCell ref="I20:I22"/>
    <mergeCell ref="I25:I26"/>
    <mergeCell ref="I28:I29"/>
    <mergeCell ref="I30:I31"/>
    <mergeCell ref="I32:I33"/>
    <mergeCell ref="I34:I35"/>
    <mergeCell ref="I36:I37"/>
    <mergeCell ref="I40:I41"/>
    <mergeCell ref="I42:I43"/>
    <mergeCell ref="I45:I46"/>
    <mergeCell ref="I47:I48"/>
    <mergeCell ref="I49:I50"/>
    <mergeCell ref="I51:I52"/>
    <mergeCell ref="I55:I56"/>
    <mergeCell ref="I58:I60"/>
    <mergeCell ref="I61:I62"/>
    <mergeCell ref="I64:I65"/>
    <mergeCell ref="I66:I67"/>
    <mergeCell ref="I68:I69"/>
    <mergeCell ref="I70:I71"/>
    <mergeCell ref="I72:I73"/>
    <mergeCell ref="I76:I77"/>
    <mergeCell ref="J15:J17"/>
    <mergeCell ref="J18:J19"/>
    <mergeCell ref="J20:J22"/>
    <mergeCell ref="J25:J26"/>
    <mergeCell ref="J28:J29"/>
    <mergeCell ref="J30:J31"/>
    <mergeCell ref="J32:J33"/>
    <mergeCell ref="J34:J35"/>
    <mergeCell ref="J36:J37"/>
    <mergeCell ref="J40:J41"/>
    <mergeCell ref="J42:J43"/>
    <mergeCell ref="J45:J46"/>
    <mergeCell ref="J47:J48"/>
    <mergeCell ref="J49:J50"/>
    <mergeCell ref="J51:J52"/>
    <mergeCell ref="J55:J56"/>
    <mergeCell ref="J58:J60"/>
    <mergeCell ref="J61:J62"/>
    <mergeCell ref="J64:J65"/>
    <mergeCell ref="J66:J67"/>
    <mergeCell ref="J68:J69"/>
    <mergeCell ref="J70:J71"/>
    <mergeCell ref="J72:J73"/>
    <mergeCell ref="J76:J77"/>
    <mergeCell ref="K15:K17"/>
    <mergeCell ref="K18:K19"/>
    <mergeCell ref="K20:K22"/>
    <mergeCell ref="K25:K26"/>
    <mergeCell ref="K28:K29"/>
    <mergeCell ref="K30:K31"/>
    <mergeCell ref="K32:K33"/>
    <mergeCell ref="K34:K35"/>
    <mergeCell ref="K36:K37"/>
    <mergeCell ref="K40:K41"/>
    <mergeCell ref="K42:K43"/>
    <mergeCell ref="K45:K46"/>
    <mergeCell ref="K47:K48"/>
    <mergeCell ref="K49:K50"/>
    <mergeCell ref="K51:K52"/>
    <mergeCell ref="K55:K56"/>
    <mergeCell ref="K58:K60"/>
    <mergeCell ref="K61:K62"/>
    <mergeCell ref="K64:K65"/>
    <mergeCell ref="K66:K67"/>
    <mergeCell ref="K68:K69"/>
    <mergeCell ref="K70:K71"/>
    <mergeCell ref="K72:K73"/>
    <mergeCell ref="K76:K77"/>
    <mergeCell ref="L3:L4"/>
    <mergeCell ref="L15:L17"/>
    <mergeCell ref="L18:L19"/>
    <mergeCell ref="L20:L22"/>
    <mergeCell ref="L25:L26"/>
    <mergeCell ref="L28:L29"/>
    <mergeCell ref="L30:L31"/>
    <mergeCell ref="L32:L33"/>
    <mergeCell ref="L34:L35"/>
    <mergeCell ref="L36:L37"/>
    <mergeCell ref="L40:L41"/>
    <mergeCell ref="L42:L43"/>
    <mergeCell ref="L45:L46"/>
    <mergeCell ref="L47:L48"/>
    <mergeCell ref="L49:L50"/>
    <mergeCell ref="L51:L52"/>
    <mergeCell ref="L55:L56"/>
    <mergeCell ref="L58:L60"/>
    <mergeCell ref="L61:L62"/>
    <mergeCell ref="L64:L65"/>
    <mergeCell ref="L66:L67"/>
    <mergeCell ref="L68:L69"/>
    <mergeCell ref="L70:L71"/>
    <mergeCell ref="L72:L73"/>
    <mergeCell ref="L76:L77"/>
    <mergeCell ref="M3:M4"/>
    <mergeCell ref="M15:M17"/>
    <mergeCell ref="M18:M19"/>
    <mergeCell ref="M20:M22"/>
    <mergeCell ref="M25:M26"/>
    <mergeCell ref="M28:M29"/>
    <mergeCell ref="M30:M31"/>
    <mergeCell ref="M32:M33"/>
    <mergeCell ref="M34:M35"/>
    <mergeCell ref="M36:M37"/>
    <mergeCell ref="M40:M41"/>
    <mergeCell ref="M42:M43"/>
    <mergeCell ref="M45:M46"/>
    <mergeCell ref="M47:M48"/>
    <mergeCell ref="M49:M50"/>
    <mergeCell ref="M51:M52"/>
    <mergeCell ref="M55:M56"/>
    <mergeCell ref="M58:M60"/>
    <mergeCell ref="M61:M62"/>
    <mergeCell ref="M64:M65"/>
    <mergeCell ref="M66:M67"/>
    <mergeCell ref="M68:M69"/>
    <mergeCell ref="M70:M71"/>
    <mergeCell ref="M72:M73"/>
    <mergeCell ref="M76:M77"/>
    <mergeCell ref="N3:N4"/>
    <mergeCell ref="N15:N17"/>
    <mergeCell ref="N18:N19"/>
    <mergeCell ref="N20:N22"/>
    <mergeCell ref="N25:N26"/>
    <mergeCell ref="N28:N29"/>
    <mergeCell ref="N30:N31"/>
    <mergeCell ref="N32:N33"/>
    <mergeCell ref="N34:N35"/>
    <mergeCell ref="N36:N37"/>
    <mergeCell ref="N40:N41"/>
    <mergeCell ref="N42:N43"/>
    <mergeCell ref="N45:N46"/>
    <mergeCell ref="N47:N48"/>
    <mergeCell ref="N49:N50"/>
    <mergeCell ref="N51:N52"/>
    <mergeCell ref="N55:N56"/>
    <mergeCell ref="N58:N60"/>
    <mergeCell ref="N61:N62"/>
    <mergeCell ref="N64:N65"/>
    <mergeCell ref="N66:N67"/>
    <mergeCell ref="N68:N69"/>
    <mergeCell ref="N70:N71"/>
    <mergeCell ref="N72:N73"/>
    <mergeCell ref="N76:N77"/>
    <mergeCell ref="O3:O4"/>
    <mergeCell ref="O15:O17"/>
    <mergeCell ref="O18:O19"/>
    <mergeCell ref="O20:O22"/>
    <mergeCell ref="O25:O26"/>
    <mergeCell ref="O28:O29"/>
    <mergeCell ref="O30:O31"/>
    <mergeCell ref="O32:O33"/>
    <mergeCell ref="O34:O35"/>
    <mergeCell ref="O36:O37"/>
    <mergeCell ref="O40:O41"/>
    <mergeCell ref="O42:O43"/>
    <mergeCell ref="O45:O46"/>
    <mergeCell ref="O47:O48"/>
    <mergeCell ref="O49:O50"/>
    <mergeCell ref="O51:O52"/>
    <mergeCell ref="O55:O56"/>
    <mergeCell ref="O58:O60"/>
    <mergeCell ref="O61:O62"/>
    <mergeCell ref="O64:O65"/>
    <mergeCell ref="O66:O67"/>
    <mergeCell ref="O68:O69"/>
    <mergeCell ref="O70:O71"/>
    <mergeCell ref="O72:O73"/>
    <mergeCell ref="O76:O77"/>
    <mergeCell ref="P3:P4"/>
    <mergeCell ref="P15:P17"/>
    <mergeCell ref="P18:P19"/>
    <mergeCell ref="P20:P22"/>
    <mergeCell ref="P25:P26"/>
    <mergeCell ref="P28:P29"/>
    <mergeCell ref="P30:P31"/>
    <mergeCell ref="P32:P33"/>
    <mergeCell ref="P34:P35"/>
    <mergeCell ref="P36:P37"/>
    <mergeCell ref="P40:P41"/>
    <mergeCell ref="P42:P43"/>
    <mergeCell ref="P45:P46"/>
    <mergeCell ref="P47:P48"/>
    <mergeCell ref="P49:P50"/>
    <mergeCell ref="P51:P52"/>
    <mergeCell ref="P55:P56"/>
    <mergeCell ref="P58:P60"/>
    <mergeCell ref="P61:P62"/>
    <mergeCell ref="P64:P65"/>
    <mergeCell ref="P66:P67"/>
    <mergeCell ref="P68:P69"/>
    <mergeCell ref="P70:P71"/>
    <mergeCell ref="P72:P73"/>
    <mergeCell ref="P76:P77"/>
    <mergeCell ref="Q3:Q4"/>
    <mergeCell ref="Q15:Q17"/>
    <mergeCell ref="Q18:Q19"/>
    <mergeCell ref="Q20:Q22"/>
    <mergeCell ref="Q25:Q26"/>
    <mergeCell ref="Q28:Q29"/>
    <mergeCell ref="Q30:Q31"/>
    <mergeCell ref="Q32:Q33"/>
    <mergeCell ref="Q34:Q35"/>
    <mergeCell ref="Q36:Q37"/>
    <mergeCell ref="Q40:Q41"/>
    <mergeCell ref="Q42:Q43"/>
    <mergeCell ref="Q45:Q46"/>
    <mergeCell ref="Q47:Q48"/>
    <mergeCell ref="Q55:Q56"/>
    <mergeCell ref="Q58:Q60"/>
    <mergeCell ref="Q61:Q62"/>
    <mergeCell ref="Q64:Q65"/>
    <mergeCell ref="Q66:Q67"/>
    <mergeCell ref="Q68:Q69"/>
    <mergeCell ref="Q70:Q71"/>
    <mergeCell ref="Q72:Q73"/>
    <mergeCell ref="Q76:Q77"/>
    <mergeCell ref="R3:R4"/>
    <mergeCell ref="R15:R17"/>
    <mergeCell ref="R18:R19"/>
    <mergeCell ref="R20:R22"/>
    <mergeCell ref="R25:R26"/>
    <mergeCell ref="R28:R29"/>
    <mergeCell ref="R30:R31"/>
    <mergeCell ref="R32:R33"/>
    <mergeCell ref="R34:R35"/>
    <mergeCell ref="R36:R37"/>
    <mergeCell ref="R40:R41"/>
    <mergeCell ref="R42:R43"/>
    <mergeCell ref="R45:R46"/>
    <mergeCell ref="R47:R48"/>
    <mergeCell ref="R55:R56"/>
    <mergeCell ref="R58:R60"/>
    <mergeCell ref="R61:R62"/>
    <mergeCell ref="R64:R65"/>
    <mergeCell ref="R66:R67"/>
    <mergeCell ref="R68:R69"/>
    <mergeCell ref="R70:R71"/>
    <mergeCell ref="R72:R73"/>
    <mergeCell ref="R76:R77"/>
    <mergeCell ref="S3:S4"/>
    <mergeCell ref="S15:S17"/>
    <mergeCell ref="S18:S19"/>
    <mergeCell ref="S20:S22"/>
    <mergeCell ref="S25:S26"/>
    <mergeCell ref="S28:S29"/>
    <mergeCell ref="S30:S31"/>
    <mergeCell ref="S32:S33"/>
    <mergeCell ref="S34:S35"/>
    <mergeCell ref="S36:S37"/>
    <mergeCell ref="S40:S41"/>
    <mergeCell ref="S42:S43"/>
    <mergeCell ref="S45:S46"/>
    <mergeCell ref="S47:S48"/>
    <mergeCell ref="S55:S56"/>
    <mergeCell ref="S58:S60"/>
    <mergeCell ref="S61:S62"/>
    <mergeCell ref="S64:S65"/>
    <mergeCell ref="S66:S67"/>
    <mergeCell ref="S68:S69"/>
    <mergeCell ref="S70:S71"/>
    <mergeCell ref="S72:S73"/>
    <mergeCell ref="S76:S77"/>
    <mergeCell ref="T3:T4"/>
    <mergeCell ref="T15:T17"/>
    <mergeCell ref="T18:T19"/>
    <mergeCell ref="T20:T22"/>
    <mergeCell ref="T25:T26"/>
    <mergeCell ref="T28:T29"/>
    <mergeCell ref="T30:T31"/>
    <mergeCell ref="T32:T33"/>
    <mergeCell ref="T34:T35"/>
    <mergeCell ref="T36:T37"/>
    <mergeCell ref="T40:T41"/>
    <mergeCell ref="T42:T43"/>
    <mergeCell ref="T45:T46"/>
    <mergeCell ref="T47:T48"/>
    <mergeCell ref="T55:T56"/>
    <mergeCell ref="T58:T60"/>
    <mergeCell ref="T61:T62"/>
    <mergeCell ref="T64:T65"/>
    <mergeCell ref="T66:T67"/>
    <mergeCell ref="T68:T69"/>
    <mergeCell ref="T70:T71"/>
    <mergeCell ref="T72:T73"/>
    <mergeCell ref="T76:T77"/>
  </mergeCells>
  <printOptions horizontalCentered="1"/>
  <pageMargins left="0.472222222222222" right="0.472222222222222" top="0.629861111111111" bottom="0.432638888888889" header="0.298611111111111" footer="0.298611111111111"/>
  <pageSetup paperSize="8" scale="19" fitToHeight="0" orientation="landscape" horizontalDpi="600"/>
  <headerFooter>
    <oddFooter>&amp;C&amp;18第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4" sqref="E34"/>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，，无悔之心</cp:lastModifiedBy>
  <dcterms:created xsi:type="dcterms:W3CDTF">2018-06-22T11:28:00Z</dcterms:created>
  <dcterms:modified xsi:type="dcterms:W3CDTF">2026-01-04T08:54:57Z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25C7FAC967B34C43909141415F22044C_13</vt:lpwstr>
  </property>
  <property fmtid="{D5CDD505-2E9C-101B-9397-08002B2CF9AE}" pid="4" name="KSOReadingLayout">
    <vt:bool>false</vt:bool>
  </property>
  <property fmtid="{D5CDD505-2E9C-101B-9397-08002B2CF9AE}" pid="5" name="CalculationRule">
    <vt:i4>0</vt:i4>
  </property>
</Properties>
</file>