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440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5" i="1" l="1"/>
  <c r="O44" i="1"/>
  <c r="O42" i="1"/>
  <c r="O41" i="1"/>
  <c r="O40" i="1"/>
  <c r="O38" i="1"/>
  <c r="O37" i="1"/>
  <c r="O36" i="1"/>
  <c r="O35" i="1"/>
  <c r="O33" i="1"/>
  <c r="O32" i="1"/>
  <c r="O30" i="1"/>
  <c r="O29" i="1"/>
  <c r="O28" i="1"/>
  <c r="O27" i="1"/>
  <c r="O26" i="1"/>
  <c r="O25" i="1"/>
  <c r="O24" i="1"/>
  <c r="O22" i="1"/>
  <c r="O21" i="1"/>
  <c r="O20" i="1"/>
  <c r="O18" i="1"/>
  <c r="O17" i="1"/>
  <c r="O14" i="1"/>
  <c r="O15" i="1"/>
  <c r="O13" i="1"/>
  <c r="Q43" i="1"/>
  <c r="R43" i="1"/>
  <c r="Q39" i="1"/>
  <c r="R39" i="1"/>
  <c r="Q34" i="1"/>
  <c r="R34" i="1"/>
  <c r="Q31" i="1"/>
  <c r="R31" i="1"/>
  <c r="Q23" i="1"/>
  <c r="R23" i="1"/>
  <c r="Q19" i="1"/>
  <c r="R19" i="1"/>
  <c r="Q16" i="1"/>
  <c r="R16" i="1"/>
  <c r="Q12" i="1"/>
  <c r="R12" i="1"/>
  <c r="I45" i="1"/>
  <c r="I44" i="1"/>
  <c r="I42" i="1"/>
  <c r="I41" i="1"/>
  <c r="I40" i="1"/>
  <c r="I38" i="1"/>
  <c r="I37" i="1"/>
  <c r="I36" i="1"/>
  <c r="I35" i="1"/>
  <c r="I33" i="1"/>
  <c r="I32" i="1"/>
  <c r="I30" i="1"/>
  <c r="I29" i="1"/>
  <c r="I28" i="1"/>
  <c r="I27" i="1"/>
  <c r="I26" i="1"/>
  <c r="I25" i="1"/>
  <c r="I24" i="1"/>
  <c r="I22" i="1"/>
  <c r="I21" i="1"/>
  <c r="I20" i="1"/>
  <c r="I18" i="1"/>
  <c r="I17" i="1"/>
  <c r="I14" i="1"/>
  <c r="I15" i="1"/>
  <c r="I13" i="1"/>
  <c r="N43" i="1"/>
  <c r="P43" i="1"/>
  <c r="S43" i="1"/>
  <c r="N39" i="1"/>
  <c r="P39" i="1"/>
  <c r="N34" i="1"/>
  <c r="P34" i="1"/>
  <c r="N31" i="1"/>
  <c r="P31" i="1"/>
  <c r="N23" i="1"/>
  <c r="P23" i="1"/>
  <c r="N19" i="1"/>
  <c r="P19" i="1"/>
  <c r="N16" i="1"/>
  <c r="P16" i="1"/>
  <c r="N12" i="1"/>
  <c r="P12" i="1"/>
  <c r="D45" i="1"/>
  <c r="D44" i="1"/>
  <c r="D42" i="1"/>
  <c r="D41" i="1"/>
  <c r="D40" i="1"/>
  <c r="D38" i="1"/>
  <c r="D37" i="1"/>
  <c r="D36" i="1"/>
  <c r="D35" i="1"/>
  <c r="D33" i="1"/>
  <c r="D32" i="1"/>
  <c r="D30" i="1"/>
  <c r="D29" i="1"/>
  <c r="D28" i="1"/>
  <c r="D27" i="1"/>
  <c r="D26" i="1"/>
  <c r="D25" i="1"/>
  <c r="D24" i="1"/>
  <c r="D22" i="1"/>
  <c r="D21" i="1"/>
  <c r="D20" i="1"/>
  <c r="D18" i="1"/>
  <c r="D17" i="1"/>
  <c r="D15" i="1"/>
  <c r="D14" i="1"/>
  <c r="D13" i="1"/>
  <c r="E43" i="1"/>
  <c r="F43" i="1"/>
  <c r="G43" i="1"/>
  <c r="J43" i="1"/>
  <c r="K43" i="1"/>
  <c r="L43" i="1"/>
  <c r="M43" i="1"/>
  <c r="T43" i="1"/>
  <c r="E39" i="1"/>
  <c r="F39" i="1"/>
  <c r="G39" i="1"/>
  <c r="J39" i="1"/>
  <c r="K39" i="1"/>
  <c r="L39" i="1"/>
  <c r="M39" i="1"/>
  <c r="S39" i="1"/>
  <c r="T39" i="1"/>
  <c r="E34" i="1"/>
  <c r="F34" i="1"/>
  <c r="G34" i="1"/>
  <c r="J34" i="1"/>
  <c r="K34" i="1"/>
  <c r="L34" i="1"/>
  <c r="M34" i="1"/>
  <c r="S34" i="1"/>
  <c r="T34" i="1"/>
  <c r="E31" i="1"/>
  <c r="F31" i="1"/>
  <c r="G31" i="1"/>
  <c r="J31" i="1"/>
  <c r="K31" i="1"/>
  <c r="L31" i="1"/>
  <c r="M31" i="1"/>
  <c r="S31" i="1"/>
  <c r="T31" i="1"/>
  <c r="E23" i="1"/>
  <c r="F23" i="1"/>
  <c r="G23" i="1"/>
  <c r="J23" i="1"/>
  <c r="K23" i="1"/>
  <c r="L23" i="1"/>
  <c r="M23" i="1"/>
  <c r="S23" i="1"/>
  <c r="T23" i="1"/>
  <c r="E19" i="1"/>
  <c r="F19" i="1"/>
  <c r="G19" i="1"/>
  <c r="J19" i="1"/>
  <c r="K19" i="1"/>
  <c r="L19" i="1"/>
  <c r="M19" i="1"/>
  <c r="S19" i="1"/>
  <c r="T19" i="1"/>
  <c r="E16" i="1"/>
  <c r="F16" i="1"/>
  <c r="G16" i="1"/>
  <c r="J16" i="1"/>
  <c r="K16" i="1"/>
  <c r="L16" i="1"/>
  <c r="M16" i="1"/>
  <c r="S16" i="1"/>
  <c r="T16" i="1"/>
  <c r="E12" i="1"/>
  <c r="F12" i="1"/>
  <c r="G12" i="1"/>
  <c r="J12" i="1"/>
  <c r="K12" i="1"/>
  <c r="L12" i="1"/>
  <c r="M12" i="1"/>
  <c r="S12" i="1"/>
  <c r="T12" i="1"/>
  <c r="H22" i="1" l="1"/>
  <c r="C22" i="1" s="1"/>
  <c r="H27" i="1"/>
  <c r="C27" i="1" s="1"/>
  <c r="H32" i="1"/>
  <c r="C32" i="1" s="1"/>
  <c r="O34" i="1"/>
  <c r="H35" i="1"/>
  <c r="C35" i="1" s="1"/>
  <c r="H38" i="1"/>
  <c r="C38" i="1" s="1"/>
  <c r="H42" i="1"/>
  <c r="C42" i="1" s="1"/>
  <c r="H21" i="1"/>
  <c r="C21" i="1" s="1"/>
  <c r="H26" i="1"/>
  <c r="C26" i="1" s="1"/>
  <c r="H20" i="1"/>
  <c r="C20" i="1" s="1"/>
  <c r="I12" i="1"/>
  <c r="H45" i="1"/>
  <c r="C45" i="1" s="1"/>
  <c r="D39" i="1"/>
  <c r="H18" i="1"/>
  <c r="C18" i="1" s="1"/>
  <c r="H17" i="1"/>
  <c r="C17" i="1" s="1"/>
  <c r="H25" i="1"/>
  <c r="C25" i="1" s="1"/>
  <c r="H30" i="1"/>
  <c r="C30" i="1" s="1"/>
  <c r="H33" i="1"/>
  <c r="C33" i="1" s="1"/>
  <c r="H37" i="1"/>
  <c r="C37" i="1" s="1"/>
  <c r="I31" i="1"/>
  <c r="D31" i="1"/>
  <c r="H14" i="1"/>
  <c r="C14" i="1" s="1"/>
  <c r="H28" i="1"/>
  <c r="C28" i="1" s="1"/>
  <c r="H29" i="1"/>
  <c r="C29" i="1" s="1"/>
  <c r="H36" i="1"/>
  <c r="C36" i="1" s="1"/>
  <c r="H41" i="1"/>
  <c r="C41" i="1" s="1"/>
  <c r="O23" i="1"/>
  <c r="O39" i="1"/>
  <c r="O43" i="1"/>
  <c r="D12" i="1"/>
  <c r="D19" i="1"/>
  <c r="I19" i="1"/>
  <c r="D16" i="1"/>
  <c r="I16" i="1"/>
  <c r="I23" i="1"/>
  <c r="I39" i="1"/>
  <c r="I43" i="1"/>
  <c r="H13" i="1"/>
  <c r="C13" i="1" s="1"/>
  <c r="D23" i="1"/>
  <c r="D43" i="1"/>
  <c r="H24" i="1"/>
  <c r="H40" i="1"/>
  <c r="C40" i="1" s="1"/>
  <c r="H44" i="1"/>
  <c r="C44" i="1" s="1"/>
  <c r="H15" i="1"/>
  <c r="C15" i="1" s="1"/>
  <c r="O16" i="1"/>
  <c r="O31" i="1"/>
  <c r="I34" i="1"/>
  <c r="D34" i="1"/>
  <c r="O19" i="1"/>
  <c r="O12" i="1"/>
  <c r="R11" i="1"/>
  <c r="Q11" i="1"/>
  <c r="N11" i="1"/>
  <c r="P11" i="1"/>
  <c r="S11" i="1"/>
  <c r="T11" i="1"/>
  <c r="G11" i="1"/>
  <c r="K11" i="1"/>
  <c r="J11" i="1"/>
  <c r="F11" i="1"/>
  <c r="M11" i="1"/>
  <c r="E11" i="1"/>
  <c r="L11" i="1"/>
  <c r="H43" i="1" l="1"/>
  <c r="H19" i="1"/>
  <c r="H23" i="1"/>
  <c r="H31" i="1"/>
  <c r="C39" i="1"/>
  <c r="H34" i="1"/>
  <c r="C43" i="1"/>
  <c r="D11" i="1"/>
  <c r="C34" i="1"/>
  <c r="C16" i="1"/>
  <c r="C12" i="1"/>
  <c r="I11" i="1"/>
  <c r="C24" i="1"/>
  <c r="C23" i="1" s="1"/>
  <c r="H16" i="1"/>
  <c r="H39" i="1"/>
  <c r="C19" i="1"/>
  <c r="C31" i="1"/>
  <c r="H12" i="1"/>
  <c r="O11" i="1"/>
  <c r="H11" i="1" l="1"/>
  <c r="C11" i="1"/>
</calcChain>
</file>

<file path=xl/sharedStrings.xml><?xml version="1.0" encoding="utf-8"?>
<sst xmlns="http://schemas.openxmlformats.org/spreadsheetml/2006/main" count="98" uniqueCount="79">
  <si>
    <t>附件1：</t>
    <phoneticPr fontId="1" type="noConversion"/>
  </si>
  <si>
    <t>单位：万元</t>
    <phoneticPr fontId="1" type="noConversion"/>
  </si>
  <si>
    <t>序号</t>
    <phoneticPr fontId="1" type="noConversion"/>
  </si>
  <si>
    <t>地市、县区名称</t>
    <phoneticPr fontId="1" type="noConversion"/>
  </si>
  <si>
    <t>合计</t>
    <phoneticPr fontId="1" type="noConversion"/>
  </si>
  <si>
    <t>一</t>
  </si>
  <si>
    <t>市本级</t>
  </si>
  <si>
    <t>墨竹工卡县</t>
  </si>
  <si>
    <t>二</t>
  </si>
  <si>
    <t>林芝市</t>
  </si>
  <si>
    <t>工布江达县</t>
  </si>
  <si>
    <t>三</t>
  </si>
  <si>
    <t>山南市</t>
  </si>
  <si>
    <t>四</t>
  </si>
  <si>
    <t>日喀则市</t>
  </si>
  <si>
    <t>五</t>
  </si>
  <si>
    <t>昌都市</t>
  </si>
  <si>
    <t>六</t>
  </si>
  <si>
    <t>那曲市</t>
  </si>
  <si>
    <t>七</t>
  </si>
  <si>
    <t>阿里地区</t>
  </si>
  <si>
    <t>八</t>
    <phoneticPr fontId="1" type="noConversion"/>
  </si>
  <si>
    <t>自治区本级</t>
    <phoneticPr fontId="1" type="noConversion"/>
  </si>
  <si>
    <t>合计</t>
    <phoneticPr fontId="1" type="noConversion"/>
  </si>
  <si>
    <t>拉萨市</t>
  </si>
  <si>
    <t>林周县</t>
  </si>
  <si>
    <t>浪卡子县</t>
  </si>
  <si>
    <t>曲松县</t>
  </si>
  <si>
    <t>南木林县</t>
  </si>
  <si>
    <t>定结县</t>
  </si>
  <si>
    <t>仲巴县</t>
  </si>
  <si>
    <t>萨嘎县</t>
  </si>
  <si>
    <t>岗巴县</t>
  </si>
  <si>
    <t>康马县</t>
  </si>
  <si>
    <t>八宿县</t>
  </si>
  <si>
    <t>安多县</t>
  </si>
  <si>
    <t>巴青县</t>
  </si>
  <si>
    <t>色尼区</t>
  </si>
  <si>
    <t>地区本级</t>
  </si>
  <si>
    <t>噶尔县</t>
  </si>
  <si>
    <t>措勤县</t>
  </si>
  <si>
    <t>小计</t>
    <phoneticPr fontId="1" type="noConversion"/>
  </si>
  <si>
    <t>全面停止天然林商业性采伐补助</t>
    <phoneticPr fontId="1" type="noConversion"/>
  </si>
  <si>
    <t>草原生态修复治理补助</t>
    <phoneticPr fontId="1" type="noConversion"/>
  </si>
  <si>
    <t>生态护林员补助</t>
    <phoneticPr fontId="1" type="noConversion"/>
  </si>
  <si>
    <t>国土绿化支出</t>
    <phoneticPr fontId="1" type="noConversion"/>
  </si>
  <si>
    <t>林木良种培育</t>
    <phoneticPr fontId="1" type="noConversion"/>
  </si>
  <si>
    <t>西藏自治区2021年林业草原转移支付增量资金分配明细表</t>
    <phoneticPr fontId="1" type="noConversion"/>
  </si>
  <si>
    <t>区林科院</t>
    <phoneticPr fontId="1" type="noConversion"/>
  </si>
  <si>
    <t>区林草局机关</t>
    <phoneticPr fontId="1" type="noConversion"/>
  </si>
  <si>
    <t>造林补助</t>
    <phoneticPr fontId="1" type="noConversion"/>
  </si>
  <si>
    <t>森林抚育补助</t>
    <phoneticPr fontId="1" type="noConversion"/>
  </si>
  <si>
    <t>沙化土地封禁保护补助</t>
    <phoneticPr fontId="1" type="noConversion"/>
  </si>
  <si>
    <t>国家级自然保护区管护补助</t>
    <phoneticPr fontId="1" type="noConversion"/>
  </si>
  <si>
    <t>湿地等生态保护支出</t>
    <phoneticPr fontId="1" type="noConversion"/>
  </si>
  <si>
    <t>小计</t>
    <phoneticPr fontId="1" type="noConversion"/>
  </si>
  <si>
    <t>湿地保护修复补助</t>
  </si>
  <si>
    <t>森林防火补助</t>
  </si>
  <si>
    <t>林业有害生物防治补助</t>
  </si>
  <si>
    <t>林业科技推广示范补助</t>
  </si>
  <si>
    <t>国家重点野生动植物保护补助</t>
    <phoneticPr fontId="1" type="noConversion"/>
  </si>
  <si>
    <r>
      <t>林业草原生态保护恢复资金</t>
    </r>
    <r>
      <rPr>
        <sz val="10"/>
        <color theme="1"/>
        <rFont val="宋体"/>
        <family val="3"/>
        <charset val="134"/>
        <scheme val="minor"/>
      </rPr>
      <t>（项目代码：Z175070050001；参照直达资金标识：02中央参照直达资金)</t>
    </r>
    <phoneticPr fontId="1" type="noConversion"/>
  </si>
  <si>
    <r>
      <t>林业改革发展资金</t>
    </r>
    <r>
      <rPr>
        <sz val="10"/>
        <color theme="1"/>
        <rFont val="宋体"/>
        <family val="3"/>
        <charset val="134"/>
        <scheme val="minor"/>
      </rPr>
      <t>（项目代码：Z175070050002）</t>
    </r>
    <phoneticPr fontId="1" type="noConversion"/>
  </si>
  <si>
    <t>收入功能科目</t>
  </si>
  <si>
    <t>支出功能科目</t>
  </si>
  <si>
    <t>部门预算支出经济科目</t>
  </si>
  <si>
    <t>政府预算支出经济科目</t>
  </si>
  <si>
    <t>1100250节能环保共同财政事权转移支付收入</t>
    <phoneticPr fontId="1" type="noConversion"/>
  </si>
  <si>
    <t>211节能环保支出</t>
    <phoneticPr fontId="1" type="noConversion"/>
  </si>
  <si>
    <t>-</t>
    <phoneticPr fontId="1" type="noConversion"/>
  </si>
  <si>
    <t>1100252农林水共同财政事权转移支付收入</t>
    <phoneticPr fontId="1" type="noConversion"/>
  </si>
  <si>
    <t>213农林水支出</t>
    <phoneticPr fontId="1" type="noConversion"/>
  </si>
  <si>
    <t>50502商品和服务支出</t>
  </si>
  <si>
    <t>30201办公费40万元、30211差旅费60万元</t>
    <phoneticPr fontId="1" type="noConversion"/>
  </si>
  <si>
    <t>213农林水支出、2130234林业草原防灾减灾</t>
    <phoneticPr fontId="1" type="noConversion"/>
  </si>
  <si>
    <t>30201办公费</t>
  </si>
  <si>
    <t>30201办公费80万元、30211差旅费120万元</t>
    <phoneticPr fontId="1" type="noConversion"/>
  </si>
  <si>
    <t>2130206技术推广与转化</t>
    <phoneticPr fontId="1" type="noConversion"/>
  </si>
  <si>
    <t>2130234林业草原防灾减灾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</si>
</sst>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workbookViewId="0">
      <pane ySplit="6" topLeftCell="A7" activePane="bottomLeft" state="frozen"/>
      <selection pane="bottomLeft" activeCell="H9" sqref="H9"/>
    </sheetView>
  </sheetViews>
  <sheetFormatPr defaultRowHeight="13.5" x14ac:dyDescent="0.15"/>
  <cols>
    <col min="1" max="1" width="5" style="8" bestFit="1" customWidth="1"/>
    <col min="2" max="2" width="14.125" style="8" bestFit="1" customWidth="1"/>
    <col min="3" max="3" width="14.25" style="8" customWidth="1"/>
    <col min="4" max="4" width="14.125" style="8" customWidth="1"/>
    <col min="5" max="5" width="12.75" style="8" customWidth="1"/>
    <col min="6" max="6" width="12.625" style="8" customWidth="1"/>
    <col min="7" max="7" width="9.875" style="8" customWidth="1"/>
    <col min="8" max="8" width="12.125" style="8" customWidth="1"/>
    <col min="9" max="9" width="12.625" style="8" customWidth="1"/>
    <col min="10" max="10" width="13" style="8" customWidth="1"/>
    <col min="11" max="11" width="12.625" style="8" customWidth="1"/>
    <col min="12" max="12" width="9" style="8"/>
    <col min="13" max="14" width="12.25" style="8" customWidth="1"/>
    <col min="15" max="15" width="13.625" style="8" customWidth="1"/>
    <col min="16" max="16" width="14.125" style="8" customWidth="1"/>
    <col min="17" max="17" width="10.875" style="8" customWidth="1"/>
    <col min="18" max="18" width="12" style="8" customWidth="1"/>
    <col min="19" max="19" width="10.375" style="8" customWidth="1"/>
    <col min="20" max="20" width="12.375" style="8" customWidth="1"/>
    <col min="21" max="16384" width="9" style="8"/>
  </cols>
  <sheetData>
    <row r="1" spans="1:20" x14ac:dyDescent="0.15">
      <c r="A1" s="21" t="s">
        <v>0</v>
      </c>
      <c r="B1" s="21"/>
    </row>
    <row r="2" spans="1:20" ht="22.5" x14ac:dyDescent="0.15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x14ac:dyDescent="0.15">
      <c r="S3" s="21" t="s">
        <v>1</v>
      </c>
      <c r="T3" s="21"/>
    </row>
    <row r="4" spans="1:20" s="1" customFormat="1" ht="35.25" customHeight="1" x14ac:dyDescent="0.15">
      <c r="A4" s="19" t="s">
        <v>2</v>
      </c>
      <c r="B4" s="19" t="s">
        <v>3</v>
      </c>
      <c r="C4" s="19" t="s">
        <v>23</v>
      </c>
      <c r="D4" s="19" t="s">
        <v>61</v>
      </c>
      <c r="E4" s="19"/>
      <c r="F4" s="19"/>
      <c r="G4" s="19"/>
      <c r="H4" s="19" t="s">
        <v>62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1" customFormat="1" ht="12" customHeight="1" x14ac:dyDescent="0.15">
      <c r="A5" s="19"/>
      <c r="B5" s="19"/>
      <c r="C5" s="19"/>
      <c r="D5" s="19" t="s">
        <v>41</v>
      </c>
      <c r="E5" s="20" t="s">
        <v>42</v>
      </c>
      <c r="F5" s="20" t="s">
        <v>43</v>
      </c>
      <c r="G5" s="20" t="s">
        <v>44</v>
      </c>
      <c r="H5" s="19" t="s">
        <v>41</v>
      </c>
      <c r="I5" s="13" t="s">
        <v>45</v>
      </c>
      <c r="J5" s="14"/>
      <c r="K5" s="14"/>
      <c r="L5" s="14"/>
      <c r="M5" s="15"/>
      <c r="N5" s="23" t="s">
        <v>53</v>
      </c>
      <c r="O5" s="13" t="s">
        <v>54</v>
      </c>
      <c r="P5" s="14"/>
      <c r="Q5" s="14"/>
      <c r="R5" s="14"/>
      <c r="S5" s="14"/>
      <c r="T5" s="15"/>
    </row>
    <row r="6" spans="1:20" s="2" customFormat="1" ht="36" x14ac:dyDescent="0.15">
      <c r="A6" s="19"/>
      <c r="B6" s="19"/>
      <c r="C6" s="19"/>
      <c r="D6" s="19"/>
      <c r="E6" s="20"/>
      <c r="F6" s="20"/>
      <c r="G6" s="20"/>
      <c r="H6" s="19"/>
      <c r="I6" s="10" t="s">
        <v>41</v>
      </c>
      <c r="J6" s="11" t="s">
        <v>46</v>
      </c>
      <c r="K6" s="11" t="s">
        <v>50</v>
      </c>
      <c r="L6" s="11" t="s">
        <v>51</v>
      </c>
      <c r="M6" s="11" t="s">
        <v>52</v>
      </c>
      <c r="N6" s="24"/>
      <c r="O6" s="10" t="s">
        <v>55</v>
      </c>
      <c r="P6" s="11" t="s">
        <v>56</v>
      </c>
      <c r="Q6" s="11" t="s">
        <v>57</v>
      </c>
      <c r="R6" s="11" t="s">
        <v>58</v>
      </c>
      <c r="S6" s="11" t="s">
        <v>60</v>
      </c>
      <c r="T6" s="11" t="s">
        <v>59</v>
      </c>
    </row>
    <row r="7" spans="1:20" s="2" customFormat="1" ht="31.5" customHeight="1" x14ac:dyDescent="0.15">
      <c r="A7" s="13" t="s">
        <v>63</v>
      </c>
      <c r="B7" s="14"/>
      <c r="C7" s="15"/>
      <c r="D7" s="13" t="s">
        <v>67</v>
      </c>
      <c r="E7" s="14"/>
      <c r="F7" s="14"/>
      <c r="G7" s="15"/>
      <c r="H7" s="13" t="s">
        <v>70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</row>
    <row r="8" spans="1:20" s="2" customFormat="1" ht="41.25" customHeight="1" x14ac:dyDescent="0.15">
      <c r="A8" s="13" t="s">
        <v>64</v>
      </c>
      <c r="B8" s="14"/>
      <c r="C8" s="15"/>
      <c r="D8" s="13" t="s">
        <v>68</v>
      </c>
      <c r="E8" s="14"/>
      <c r="F8" s="14"/>
      <c r="G8" s="15"/>
      <c r="H8" s="10"/>
      <c r="I8" s="10"/>
      <c r="J8" s="11" t="s">
        <v>77</v>
      </c>
      <c r="K8" s="13" t="s">
        <v>71</v>
      </c>
      <c r="L8" s="14"/>
      <c r="M8" s="14"/>
      <c r="N8" s="15"/>
      <c r="O8" s="10"/>
      <c r="P8" s="10" t="s">
        <v>71</v>
      </c>
      <c r="Q8" s="12" t="s">
        <v>78</v>
      </c>
      <c r="R8" s="12" t="s">
        <v>74</v>
      </c>
      <c r="S8" s="10" t="s">
        <v>71</v>
      </c>
      <c r="T8" s="11" t="s">
        <v>77</v>
      </c>
    </row>
    <row r="9" spans="1:20" s="2" customFormat="1" ht="47.25" customHeight="1" x14ac:dyDescent="0.15">
      <c r="A9" s="13" t="s">
        <v>65</v>
      </c>
      <c r="B9" s="14"/>
      <c r="C9" s="15"/>
      <c r="D9" s="13" t="s">
        <v>69</v>
      </c>
      <c r="E9" s="14"/>
      <c r="F9" s="14"/>
      <c r="G9" s="15"/>
      <c r="H9" s="10"/>
      <c r="I9" s="10"/>
      <c r="J9" s="11" t="s">
        <v>73</v>
      </c>
      <c r="K9" s="13" t="s">
        <v>69</v>
      </c>
      <c r="L9" s="14"/>
      <c r="M9" s="14"/>
      <c r="N9" s="15"/>
      <c r="O9" s="10"/>
      <c r="P9" s="10" t="s">
        <v>69</v>
      </c>
      <c r="Q9" s="16" t="s">
        <v>75</v>
      </c>
      <c r="R9" s="17"/>
      <c r="S9" s="10" t="s">
        <v>69</v>
      </c>
      <c r="T9" s="11" t="s">
        <v>76</v>
      </c>
    </row>
    <row r="10" spans="1:20" s="2" customFormat="1" ht="30.75" customHeight="1" x14ac:dyDescent="0.15">
      <c r="A10" s="13" t="s">
        <v>66</v>
      </c>
      <c r="B10" s="14"/>
      <c r="C10" s="15"/>
      <c r="D10" s="13" t="s">
        <v>69</v>
      </c>
      <c r="E10" s="14"/>
      <c r="F10" s="14"/>
      <c r="G10" s="15"/>
      <c r="H10" s="10"/>
      <c r="I10" s="10"/>
      <c r="J10" s="11" t="s">
        <v>72</v>
      </c>
      <c r="K10" s="13" t="s">
        <v>69</v>
      </c>
      <c r="L10" s="14"/>
      <c r="M10" s="14"/>
      <c r="N10" s="15"/>
      <c r="O10" s="10"/>
      <c r="P10" s="10" t="s">
        <v>69</v>
      </c>
      <c r="Q10" s="16" t="s">
        <v>72</v>
      </c>
      <c r="R10" s="17"/>
      <c r="S10" s="10" t="s">
        <v>69</v>
      </c>
      <c r="T10" s="11" t="s">
        <v>72</v>
      </c>
    </row>
    <row r="11" spans="1:20" s="4" customFormat="1" x14ac:dyDescent="0.15">
      <c r="A11" s="18" t="s">
        <v>4</v>
      </c>
      <c r="B11" s="18"/>
      <c r="C11" s="3">
        <f t="shared" ref="C11:T11" si="0">C12+C16+C19+C23+C31+C34+C39+C43</f>
        <v>23520</v>
      </c>
      <c r="D11" s="3">
        <f t="shared" si="0"/>
        <v>16397</v>
      </c>
      <c r="E11" s="3">
        <f t="shared" si="0"/>
        <v>9722</v>
      </c>
      <c r="F11" s="3">
        <f t="shared" si="0"/>
        <v>6743</v>
      </c>
      <c r="G11" s="3">
        <f t="shared" si="0"/>
        <v>-68</v>
      </c>
      <c r="H11" s="3">
        <f t="shared" si="0"/>
        <v>7123</v>
      </c>
      <c r="I11" s="3">
        <f t="shared" si="0"/>
        <v>4806</v>
      </c>
      <c r="J11" s="3">
        <f t="shared" si="0"/>
        <v>100</v>
      </c>
      <c r="K11" s="3">
        <f t="shared" si="0"/>
        <v>3450</v>
      </c>
      <c r="L11" s="3">
        <f t="shared" si="0"/>
        <v>-2</v>
      </c>
      <c r="M11" s="3">
        <f t="shared" si="0"/>
        <v>1258</v>
      </c>
      <c r="N11" s="3">
        <f t="shared" si="0"/>
        <v>2320</v>
      </c>
      <c r="O11" s="3">
        <f t="shared" si="0"/>
        <v>-3</v>
      </c>
      <c r="P11" s="3">
        <f t="shared" si="0"/>
        <v>-1022</v>
      </c>
      <c r="Q11" s="3">
        <f t="shared" si="0"/>
        <v>8</v>
      </c>
      <c r="R11" s="3">
        <f t="shared" si="0"/>
        <v>427</v>
      </c>
      <c r="S11" s="3">
        <f t="shared" si="0"/>
        <v>384</v>
      </c>
      <c r="T11" s="3">
        <f t="shared" si="0"/>
        <v>200</v>
      </c>
    </row>
    <row r="12" spans="1:20" s="4" customFormat="1" x14ac:dyDescent="0.15">
      <c r="A12" s="9" t="s">
        <v>5</v>
      </c>
      <c r="B12" s="9" t="s">
        <v>24</v>
      </c>
      <c r="C12" s="3">
        <f t="shared" ref="C12:T12" si="1">SUM(C13:C15)</f>
        <v>8421</v>
      </c>
      <c r="D12" s="3">
        <f t="shared" si="1"/>
        <v>4834</v>
      </c>
      <c r="E12" s="3">
        <f t="shared" si="1"/>
        <v>65</v>
      </c>
      <c r="F12" s="3">
        <f t="shared" si="1"/>
        <v>4769</v>
      </c>
      <c r="G12" s="3">
        <f t="shared" si="1"/>
        <v>0</v>
      </c>
      <c r="H12" s="3">
        <f t="shared" si="1"/>
        <v>3587</v>
      </c>
      <c r="I12" s="3">
        <f t="shared" si="1"/>
        <v>3450</v>
      </c>
      <c r="J12" s="3">
        <f t="shared" si="1"/>
        <v>0</v>
      </c>
      <c r="K12" s="3">
        <f t="shared" si="1"/>
        <v>3450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137</v>
      </c>
      <c r="P12" s="3">
        <f t="shared" si="1"/>
        <v>0</v>
      </c>
      <c r="Q12" s="3">
        <f t="shared" si="1"/>
        <v>0</v>
      </c>
      <c r="R12" s="3">
        <f t="shared" si="1"/>
        <v>87</v>
      </c>
      <c r="S12" s="3">
        <f t="shared" si="1"/>
        <v>50</v>
      </c>
      <c r="T12" s="3">
        <f t="shared" si="1"/>
        <v>0</v>
      </c>
    </row>
    <row r="13" spans="1:20" x14ac:dyDescent="0.15">
      <c r="A13" s="5">
        <v>1</v>
      </c>
      <c r="B13" s="5" t="s">
        <v>6</v>
      </c>
      <c r="C13" s="6">
        <f>D13+H13</f>
        <v>3652</v>
      </c>
      <c r="D13" s="6">
        <f>SUM(E13:G13)</f>
        <v>65</v>
      </c>
      <c r="E13" s="6">
        <v>65</v>
      </c>
      <c r="F13" s="6"/>
      <c r="G13" s="7"/>
      <c r="H13" s="6">
        <f>I13+N13+O13</f>
        <v>3587</v>
      </c>
      <c r="I13" s="6">
        <f>SUM(J13:M13)</f>
        <v>3450</v>
      </c>
      <c r="J13" s="6"/>
      <c r="K13" s="6">
        <v>3450</v>
      </c>
      <c r="L13" s="6"/>
      <c r="M13" s="6"/>
      <c r="N13" s="6"/>
      <c r="O13" s="6">
        <f>SUM(P13:T13)</f>
        <v>137</v>
      </c>
      <c r="P13" s="6"/>
      <c r="Q13" s="6"/>
      <c r="R13" s="6">
        <v>87</v>
      </c>
      <c r="S13" s="6">
        <v>50</v>
      </c>
      <c r="T13" s="6"/>
    </row>
    <row r="14" spans="1:20" x14ac:dyDescent="0.15">
      <c r="A14" s="5">
        <v>2</v>
      </c>
      <c r="B14" s="5" t="s">
        <v>7</v>
      </c>
      <c r="C14" s="6">
        <f t="shared" ref="C14:C15" si="2">D14+H14</f>
        <v>51</v>
      </c>
      <c r="D14" s="6">
        <f>SUM(E14:G14)</f>
        <v>51</v>
      </c>
      <c r="E14" s="6"/>
      <c r="F14" s="6">
        <v>51</v>
      </c>
      <c r="G14" s="6"/>
      <c r="H14" s="6">
        <f t="shared" ref="H14:H33" si="3">I14+N14+O14</f>
        <v>0</v>
      </c>
      <c r="I14" s="6">
        <f t="shared" ref="I14:I33" si="4">SUM(J14:M14)</f>
        <v>0</v>
      </c>
      <c r="J14" s="6"/>
      <c r="K14" s="6"/>
      <c r="L14" s="6"/>
      <c r="M14" s="6"/>
      <c r="N14" s="6"/>
      <c r="O14" s="6">
        <f t="shared" ref="O14:O33" si="5">SUM(P14:T14)</f>
        <v>0</v>
      </c>
      <c r="P14" s="6"/>
      <c r="Q14" s="6"/>
      <c r="R14" s="6"/>
      <c r="S14" s="6"/>
      <c r="T14" s="6"/>
    </row>
    <row r="15" spans="1:20" x14ac:dyDescent="0.15">
      <c r="A15" s="5">
        <v>3</v>
      </c>
      <c r="B15" s="5" t="s">
        <v>25</v>
      </c>
      <c r="C15" s="6">
        <f t="shared" si="2"/>
        <v>4718</v>
      </c>
      <c r="D15" s="6">
        <f t="shared" ref="D15" si="6">SUM(E15:G15)</f>
        <v>4718</v>
      </c>
      <c r="E15" s="6"/>
      <c r="F15" s="6">
        <v>4718</v>
      </c>
      <c r="G15" s="6"/>
      <c r="H15" s="6">
        <f t="shared" si="3"/>
        <v>0</v>
      </c>
      <c r="I15" s="6">
        <f t="shared" si="4"/>
        <v>0</v>
      </c>
      <c r="J15" s="6"/>
      <c r="K15" s="6"/>
      <c r="L15" s="6"/>
      <c r="M15" s="6"/>
      <c r="N15" s="6"/>
      <c r="O15" s="6">
        <f t="shared" si="5"/>
        <v>0</v>
      </c>
      <c r="P15" s="6"/>
      <c r="Q15" s="6"/>
      <c r="R15" s="6"/>
      <c r="S15" s="6"/>
      <c r="T15" s="6"/>
    </row>
    <row r="16" spans="1:20" s="4" customFormat="1" x14ac:dyDescent="0.15">
      <c r="A16" s="9" t="s">
        <v>8</v>
      </c>
      <c r="B16" s="9" t="s">
        <v>9</v>
      </c>
      <c r="C16" s="3">
        <f t="shared" ref="C16:T16" si="7">SUM(C17:C18)</f>
        <v>5908</v>
      </c>
      <c r="D16" s="3">
        <f t="shared" si="7"/>
        <v>5378</v>
      </c>
      <c r="E16" s="3">
        <f t="shared" si="7"/>
        <v>5327</v>
      </c>
      <c r="F16" s="3">
        <f t="shared" si="7"/>
        <v>51</v>
      </c>
      <c r="G16" s="3">
        <f t="shared" si="7"/>
        <v>0</v>
      </c>
      <c r="H16" s="3">
        <f t="shared" si="7"/>
        <v>530</v>
      </c>
      <c r="I16" s="3">
        <f t="shared" si="7"/>
        <v>0</v>
      </c>
      <c r="J16" s="3">
        <f t="shared" si="7"/>
        <v>0</v>
      </c>
      <c r="K16" s="3">
        <f t="shared" si="7"/>
        <v>0</v>
      </c>
      <c r="L16" s="3">
        <f t="shared" si="7"/>
        <v>0</v>
      </c>
      <c r="M16" s="3">
        <f t="shared" si="7"/>
        <v>0</v>
      </c>
      <c r="N16" s="3">
        <f t="shared" si="7"/>
        <v>400</v>
      </c>
      <c r="O16" s="3">
        <f t="shared" si="7"/>
        <v>130</v>
      </c>
      <c r="P16" s="3">
        <f t="shared" si="7"/>
        <v>0</v>
      </c>
      <c r="Q16" s="3">
        <f t="shared" si="7"/>
        <v>0</v>
      </c>
      <c r="R16" s="3">
        <f t="shared" si="7"/>
        <v>30</v>
      </c>
      <c r="S16" s="3">
        <f t="shared" si="7"/>
        <v>100</v>
      </c>
      <c r="T16" s="3">
        <f t="shared" si="7"/>
        <v>0</v>
      </c>
    </row>
    <row r="17" spans="1:20" x14ac:dyDescent="0.15">
      <c r="A17" s="5">
        <v>1</v>
      </c>
      <c r="B17" s="5" t="s">
        <v>6</v>
      </c>
      <c r="C17" s="6">
        <f t="shared" ref="C17:C18" si="8">D17+H17</f>
        <v>5857</v>
      </c>
      <c r="D17" s="6">
        <f t="shared" ref="D17:D18" si="9">SUM(E17:G17)</f>
        <v>5327</v>
      </c>
      <c r="E17" s="6">
        <v>5327</v>
      </c>
      <c r="F17" s="6"/>
      <c r="G17" s="6"/>
      <c r="H17" s="6">
        <f t="shared" si="3"/>
        <v>530</v>
      </c>
      <c r="I17" s="6">
        <f t="shared" si="4"/>
        <v>0</v>
      </c>
      <c r="J17" s="6"/>
      <c r="K17" s="6"/>
      <c r="L17" s="6"/>
      <c r="M17" s="6"/>
      <c r="N17" s="6">
        <v>400</v>
      </c>
      <c r="O17" s="6">
        <f t="shared" si="5"/>
        <v>130</v>
      </c>
      <c r="P17" s="6"/>
      <c r="Q17" s="6"/>
      <c r="R17" s="6">
        <v>30</v>
      </c>
      <c r="S17" s="6">
        <v>100</v>
      </c>
      <c r="T17" s="6"/>
    </row>
    <row r="18" spans="1:20" x14ac:dyDescent="0.15">
      <c r="A18" s="5">
        <v>2</v>
      </c>
      <c r="B18" s="5" t="s">
        <v>10</v>
      </c>
      <c r="C18" s="6">
        <f t="shared" si="8"/>
        <v>51</v>
      </c>
      <c r="D18" s="6">
        <f t="shared" si="9"/>
        <v>51</v>
      </c>
      <c r="E18" s="6"/>
      <c r="F18" s="6">
        <v>51</v>
      </c>
      <c r="G18" s="6"/>
      <c r="H18" s="6">
        <f t="shared" si="3"/>
        <v>0</v>
      </c>
      <c r="I18" s="6">
        <f t="shared" si="4"/>
        <v>0</v>
      </c>
      <c r="J18" s="6"/>
      <c r="K18" s="6"/>
      <c r="L18" s="6"/>
      <c r="M18" s="6"/>
      <c r="N18" s="6"/>
      <c r="O18" s="6">
        <f t="shared" si="5"/>
        <v>0</v>
      </c>
      <c r="P18" s="6"/>
      <c r="Q18" s="6"/>
      <c r="R18" s="6"/>
      <c r="S18" s="6"/>
      <c r="T18" s="6"/>
    </row>
    <row r="19" spans="1:20" s="4" customFormat="1" x14ac:dyDescent="0.15">
      <c r="A19" s="9" t="s">
        <v>11</v>
      </c>
      <c r="B19" s="9" t="s">
        <v>12</v>
      </c>
      <c r="C19" s="3">
        <f t="shared" ref="C19:T19" si="10">SUM(C20:C22)</f>
        <v>1352</v>
      </c>
      <c r="D19" s="3">
        <f t="shared" si="10"/>
        <v>1162</v>
      </c>
      <c r="E19" s="3">
        <f t="shared" si="10"/>
        <v>381</v>
      </c>
      <c r="F19" s="3">
        <f t="shared" si="10"/>
        <v>781</v>
      </c>
      <c r="G19" s="3">
        <f t="shared" si="10"/>
        <v>0</v>
      </c>
      <c r="H19" s="3">
        <f t="shared" si="10"/>
        <v>190</v>
      </c>
      <c r="I19" s="3">
        <f t="shared" si="10"/>
        <v>0</v>
      </c>
      <c r="J19" s="3">
        <f t="shared" si="10"/>
        <v>0</v>
      </c>
      <c r="K19" s="3">
        <f t="shared" si="10"/>
        <v>0</v>
      </c>
      <c r="L19" s="3">
        <f t="shared" si="10"/>
        <v>0</v>
      </c>
      <c r="M19" s="3">
        <f t="shared" si="10"/>
        <v>0</v>
      </c>
      <c r="N19" s="3">
        <f t="shared" si="10"/>
        <v>0</v>
      </c>
      <c r="O19" s="3">
        <f t="shared" si="10"/>
        <v>190</v>
      </c>
      <c r="P19" s="3">
        <f t="shared" si="10"/>
        <v>0</v>
      </c>
      <c r="Q19" s="3">
        <f t="shared" si="10"/>
        <v>0</v>
      </c>
      <c r="R19" s="3">
        <f t="shared" si="10"/>
        <v>190</v>
      </c>
      <c r="S19" s="3">
        <f t="shared" si="10"/>
        <v>0</v>
      </c>
      <c r="T19" s="3">
        <f t="shared" si="10"/>
        <v>0</v>
      </c>
    </row>
    <row r="20" spans="1:20" x14ac:dyDescent="0.15">
      <c r="A20" s="5">
        <v>1</v>
      </c>
      <c r="B20" s="5" t="s">
        <v>6</v>
      </c>
      <c r="C20" s="6">
        <f t="shared" ref="C20:C22" si="11">D20+H20</f>
        <v>571</v>
      </c>
      <c r="D20" s="6">
        <f t="shared" ref="D20:D22" si="12">SUM(E20:G20)</f>
        <v>381</v>
      </c>
      <c r="E20" s="6">
        <v>381</v>
      </c>
      <c r="F20" s="6"/>
      <c r="G20" s="6"/>
      <c r="H20" s="6">
        <f t="shared" si="3"/>
        <v>190</v>
      </c>
      <c r="I20" s="6">
        <f t="shared" si="4"/>
        <v>0</v>
      </c>
      <c r="J20" s="6"/>
      <c r="K20" s="6"/>
      <c r="L20" s="6"/>
      <c r="M20" s="6"/>
      <c r="N20" s="6"/>
      <c r="O20" s="6">
        <f t="shared" si="5"/>
        <v>190</v>
      </c>
      <c r="P20" s="6"/>
      <c r="Q20" s="6"/>
      <c r="R20" s="6">
        <v>190</v>
      </c>
      <c r="S20" s="6"/>
      <c r="T20" s="6"/>
    </row>
    <row r="21" spans="1:20" x14ac:dyDescent="0.15">
      <c r="A21" s="5">
        <v>2</v>
      </c>
      <c r="B21" s="5" t="s">
        <v>26</v>
      </c>
      <c r="C21" s="6">
        <f t="shared" si="11"/>
        <v>82</v>
      </c>
      <c r="D21" s="6">
        <f t="shared" si="12"/>
        <v>82</v>
      </c>
      <c r="E21" s="6"/>
      <c r="F21" s="6">
        <v>82</v>
      </c>
      <c r="G21" s="6"/>
      <c r="H21" s="6">
        <f t="shared" si="3"/>
        <v>0</v>
      </c>
      <c r="I21" s="6">
        <f t="shared" si="4"/>
        <v>0</v>
      </c>
      <c r="J21" s="6"/>
      <c r="K21" s="6"/>
      <c r="L21" s="6"/>
      <c r="M21" s="6"/>
      <c r="N21" s="6"/>
      <c r="O21" s="6">
        <f t="shared" si="5"/>
        <v>0</v>
      </c>
      <c r="P21" s="6"/>
      <c r="Q21" s="6"/>
      <c r="R21" s="6"/>
      <c r="S21" s="6"/>
      <c r="T21" s="6"/>
    </row>
    <row r="22" spans="1:20" x14ac:dyDescent="0.15">
      <c r="A22" s="5">
        <v>3</v>
      </c>
      <c r="B22" s="5" t="s">
        <v>27</v>
      </c>
      <c r="C22" s="6">
        <f t="shared" si="11"/>
        <v>699</v>
      </c>
      <c r="D22" s="6">
        <f t="shared" si="12"/>
        <v>699</v>
      </c>
      <c r="E22" s="6"/>
      <c r="F22" s="6">
        <v>699</v>
      </c>
      <c r="G22" s="6"/>
      <c r="H22" s="6">
        <f t="shared" si="3"/>
        <v>0</v>
      </c>
      <c r="I22" s="6">
        <f t="shared" si="4"/>
        <v>0</v>
      </c>
      <c r="J22" s="6"/>
      <c r="K22" s="6"/>
      <c r="L22" s="6"/>
      <c r="M22" s="6"/>
      <c r="N22" s="6"/>
      <c r="O22" s="6">
        <f t="shared" si="5"/>
        <v>0</v>
      </c>
      <c r="P22" s="6"/>
      <c r="Q22" s="6"/>
      <c r="R22" s="6"/>
      <c r="S22" s="6"/>
      <c r="T22" s="6"/>
    </row>
    <row r="23" spans="1:20" s="4" customFormat="1" x14ac:dyDescent="0.15">
      <c r="A23" s="9" t="s">
        <v>13</v>
      </c>
      <c r="B23" s="9" t="s">
        <v>14</v>
      </c>
      <c r="C23" s="3">
        <f t="shared" ref="C23:T23" si="13">SUM(C24:C30)</f>
        <v>848</v>
      </c>
      <c r="D23" s="3">
        <f t="shared" si="13"/>
        <v>931</v>
      </c>
      <c r="E23" s="3">
        <f t="shared" si="13"/>
        <v>142</v>
      </c>
      <c r="F23" s="3">
        <f t="shared" si="13"/>
        <v>857</v>
      </c>
      <c r="G23" s="3">
        <f t="shared" si="13"/>
        <v>-68</v>
      </c>
      <c r="H23" s="3">
        <f t="shared" si="13"/>
        <v>-83</v>
      </c>
      <c r="I23" s="3">
        <f t="shared" si="13"/>
        <v>297</v>
      </c>
      <c r="J23" s="3">
        <f t="shared" si="13"/>
        <v>0</v>
      </c>
      <c r="K23" s="3">
        <f t="shared" si="13"/>
        <v>0</v>
      </c>
      <c r="L23" s="3">
        <f t="shared" si="13"/>
        <v>0</v>
      </c>
      <c r="M23" s="3">
        <f t="shared" si="13"/>
        <v>297</v>
      </c>
      <c r="N23" s="3">
        <f t="shared" si="13"/>
        <v>500</v>
      </c>
      <c r="O23" s="3">
        <f t="shared" si="13"/>
        <v>-880</v>
      </c>
      <c r="P23" s="3">
        <f t="shared" si="13"/>
        <v>-1000</v>
      </c>
      <c r="Q23" s="3">
        <f t="shared" si="13"/>
        <v>0</v>
      </c>
      <c r="R23" s="3">
        <f t="shared" si="13"/>
        <v>70</v>
      </c>
      <c r="S23" s="3">
        <f t="shared" si="13"/>
        <v>50</v>
      </c>
      <c r="T23" s="3">
        <f t="shared" si="13"/>
        <v>0</v>
      </c>
    </row>
    <row r="24" spans="1:20" x14ac:dyDescent="0.15">
      <c r="A24" s="5">
        <v>1</v>
      </c>
      <c r="B24" s="5" t="s">
        <v>6</v>
      </c>
      <c r="C24" s="6">
        <f t="shared" ref="C24:C30" si="14">D24+H24</f>
        <v>-306</v>
      </c>
      <c r="D24" s="6">
        <f t="shared" ref="D24:D30" si="15">SUM(E24:G24)</f>
        <v>74</v>
      </c>
      <c r="E24" s="6">
        <v>142</v>
      </c>
      <c r="F24" s="6"/>
      <c r="G24" s="6">
        <v>-68</v>
      </c>
      <c r="H24" s="6">
        <f t="shared" si="3"/>
        <v>-380</v>
      </c>
      <c r="I24" s="6">
        <f t="shared" si="4"/>
        <v>0</v>
      </c>
      <c r="J24" s="6"/>
      <c r="K24" s="6"/>
      <c r="L24" s="6"/>
      <c r="M24" s="6"/>
      <c r="N24" s="6">
        <v>500</v>
      </c>
      <c r="O24" s="6">
        <f t="shared" si="5"/>
        <v>-880</v>
      </c>
      <c r="P24" s="6">
        <v>-1000</v>
      </c>
      <c r="Q24" s="6"/>
      <c r="R24" s="6">
        <v>70</v>
      </c>
      <c r="S24" s="6">
        <v>50</v>
      </c>
      <c r="T24" s="6"/>
    </row>
    <row r="25" spans="1:20" x14ac:dyDescent="0.15">
      <c r="A25" s="5">
        <v>2</v>
      </c>
      <c r="B25" s="5" t="s">
        <v>28</v>
      </c>
      <c r="C25" s="6">
        <f t="shared" si="14"/>
        <v>522</v>
      </c>
      <c r="D25" s="6">
        <f t="shared" si="15"/>
        <v>522</v>
      </c>
      <c r="E25" s="6"/>
      <c r="F25" s="6">
        <v>522</v>
      </c>
      <c r="G25" s="6"/>
      <c r="H25" s="6">
        <f t="shared" si="3"/>
        <v>0</v>
      </c>
      <c r="I25" s="6">
        <f t="shared" si="4"/>
        <v>0</v>
      </c>
      <c r="J25" s="6"/>
      <c r="K25" s="6"/>
      <c r="L25" s="6"/>
      <c r="M25" s="6"/>
      <c r="N25" s="6"/>
      <c r="O25" s="6">
        <f t="shared" si="5"/>
        <v>0</v>
      </c>
      <c r="P25" s="6"/>
      <c r="Q25" s="6"/>
      <c r="R25" s="6"/>
      <c r="S25" s="6"/>
      <c r="T25" s="6"/>
    </row>
    <row r="26" spans="1:20" x14ac:dyDescent="0.15">
      <c r="A26" s="5">
        <v>3</v>
      </c>
      <c r="B26" s="5" t="s">
        <v>29</v>
      </c>
      <c r="C26" s="6">
        <f t="shared" si="14"/>
        <v>150</v>
      </c>
      <c r="D26" s="6">
        <f t="shared" si="15"/>
        <v>51</v>
      </c>
      <c r="E26" s="6"/>
      <c r="F26" s="6">
        <v>51</v>
      </c>
      <c r="G26" s="6"/>
      <c r="H26" s="6">
        <f t="shared" si="3"/>
        <v>99</v>
      </c>
      <c r="I26" s="6">
        <f t="shared" si="4"/>
        <v>99</v>
      </c>
      <c r="J26" s="6"/>
      <c r="K26" s="6"/>
      <c r="L26" s="6"/>
      <c r="M26" s="6">
        <v>99</v>
      </c>
      <c r="N26" s="6"/>
      <c r="O26" s="6">
        <f t="shared" si="5"/>
        <v>0</v>
      </c>
      <c r="P26" s="6"/>
      <c r="Q26" s="6"/>
      <c r="R26" s="6"/>
      <c r="S26" s="6"/>
      <c r="T26" s="6"/>
    </row>
    <row r="27" spans="1:20" x14ac:dyDescent="0.15">
      <c r="A27" s="5">
        <v>4</v>
      </c>
      <c r="B27" s="5" t="s">
        <v>30</v>
      </c>
      <c r="C27" s="6">
        <f t="shared" si="14"/>
        <v>99</v>
      </c>
      <c r="D27" s="6">
        <f t="shared" si="15"/>
        <v>0</v>
      </c>
      <c r="E27" s="6"/>
      <c r="F27" s="6"/>
      <c r="G27" s="6"/>
      <c r="H27" s="6">
        <f t="shared" si="3"/>
        <v>99</v>
      </c>
      <c r="I27" s="6">
        <f t="shared" si="4"/>
        <v>99</v>
      </c>
      <c r="J27" s="6"/>
      <c r="K27" s="6"/>
      <c r="L27" s="6"/>
      <c r="M27" s="6">
        <v>99</v>
      </c>
      <c r="N27" s="6"/>
      <c r="O27" s="6">
        <f t="shared" si="5"/>
        <v>0</v>
      </c>
      <c r="P27" s="6"/>
      <c r="Q27" s="6"/>
      <c r="R27" s="6"/>
      <c r="S27" s="6"/>
      <c r="T27" s="6"/>
    </row>
    <row r="28" spans="1:20" x14ac:dyDescent="0.15">
      <c r="A28" s="5">
        <v>5</v>
      </c>
      <c r="B28" s="5" t="s">
        <v>31</v>
      </c>
      <c r="C28" s="6">
        <f t="shared" si="14"/>
        <v>186</v>
      </c>
      <c r="D28" s="6">
        <f t="shared" si="15"/>
        <v>87</v>
      </c>
      <c r="E28" s="6"/>
      <c r="F28" s="6">
        <v>87</v>
      </c>
      <c r="G28" s="6"/>
      <c r="H28" s="6">
        <f t="shared" si="3"/>
        <v>99</v>
      </c>
      <c r="I28" s="6">
        <f t="shared" si="4"/>
        <v>99</v>
      </c>
      <c r="J28" s="6"/>
      <c r="K28" s="6"/>
      <c r="L28" s="6"/>
      <c r="M28" s="6">
        <v>99</v>
      </c>
      <c r="N28" s="6"/>
      <c r="O28" s="6">
        <f t="shared" si="5"/>
        <v>0</v>
      </c>
      <c r="P28" s="6"/>
      <c r="Q28" s="6"/>
      <c r="R28" s="6"/>
      <c r="S28" s="6"/>
      <c r="T28" s="6"/>
    </row>
    <row r="29" spans="1:20" x14ac:dyDescent="0.15">
      <c r="A29" s="5">
        <v>6</v>
      </c>
      <c r="B29" s="5" t="s">
        <v>32</v>
      </c>
      <c r="C29" s="6">
        <f t="shared" si="14"/>
        <v>85</v>
      </c>
      <c r="D29" s="6">
        <f t="shared" si="15"/>
        <v>85</v>
      </c>
      <c r="E29" s="6"/>
      <c r="F29" s="6">
        <v>85</v>
      </c>
      <c r="G29" s="6"/>
      <c r="H29" s="6">
        <f t="shared" si="3"/>
        <v>0</v>
      </c>
      <c r="I29" s="6">
        <f t="shared" si="4"/>
        <v>0</v>
      </c>
      <c r="J29" s="6"/>
      <c r="K29" s="6"/>
      <c r="L29" s="6"/>
      <c r="M29" s="6"/>
      <c r="N29" s="6"/>
      <c r="O29" s="6">
        <f t="shared" si="5"/>
        <v>0</v>
      </c>
      <c r="P29" s="6"/>
      <c r="Q29" s="6"/>
      <c r="R29" s="6"/>
      <c r="S29" s="6"/>
      <c r="T29" s="6"/>
    </row>
    <row r="30" spans="1:20" x14ac:dyDescent="0.15">
      <c r="A30" s="5">
        <v>7</v>
      </c>
      <c r="B30" s="5" t="s">
        <v>33</v>
      </c>
      <c r="C30" s="6">
        <f t="shared" si="14"/>
        <v>112</v>
      </c>
      <c r="D30" s="6">
        <f t="shared" si="15"/>
        <v>112</v>
      </c>
      <c r="E30" s="6"/>
      <c r="F30" s="6">
        <v>112</v>
      </c>
      <c r="G30" s="6"/>
      <c r="H30" s="6">
        <f t="shared" si="3"/>
        <v>0</v>
      </c>
      <c r="I30" s="6">
        <f t="shared" si="4"/>
        <v>0</v>
      </c>
      <c r="J30" s="6"/>
      <c r="K30" s="6"/>
      <c r="L30" s="6"/>
      <c r="M30" s="6"/>
      <c r="N30" s="6"/>
      <c r="O30" s="6">
        <f t="shared" si="5"/>
        <v>0</v>
      </c>
      <c r="P30" s="6"/>
      <c r="Q30" s="6"/>
      <c r="R30" s="6"/>
      <c r="S30" s="6"/>
      <c r="T30" s="6"/>
    </row>
    <row r="31" spans="1:20" s="4" customFormat="1" x14ac:dyDescent="0.15">
      <c r="A31" s="9" t="s">
        <v>15</v>
      </c>
      <c r="B31" s="9" t="s">
        <v>16</v>
      </c>
      <c r="C31" s="3">
        <f t="shared" ref="C31:T31" si="16">SUM(C32:C33)</f>
        <v>3850</v>
      </c>
      <c r="D31" s="3">
        <f t="shared" si="16"/>
        <v>3432</v>
      </c>
      <c r="E31" s="3">
        <f t="shared" si="16"/>
        <v>3432</v>
      </c>
      <c r="F31" s="3">
        <f t="shared" si="16"/>
        <v>0</v>
      </c>
      <c r="G31" s="3">
        <f t="shared" si="16"/>
        <v>0</v>
      </c>
      <c r="H31" s="3">
        <f t="shared" si="16"/>
        <v>418</v>
      </c>
      <c r="I31" s="3">
        <f t="shared" si="16"/>
        <v>-2</v>
      </c>
      <c r="J31" s="3">
        <f t="shared" si="16"/>
        <v>0</v>
      </c>
      <c r="K31" s="3">
        <f t="shared" si="16"/>
        <v>0</v>
      </c>
      <c r="L31" s="3">
        <f t="shared" si="16"/>
        <v>-2</v>
      </c>
      <c r="M31" s="3">
        <f t="shared" si="16"/>
        <v>0</v>
      </c>
      <c r="N31" s="3">
        <f t="shared" si="16"/>
        <v>370</v>
      </c>
      <c r="O31" s="3">
        <f t="shared" si="16"/>
        <v>50</v>
      </c>
      <c r="P31" s="3">
        <f t="shared" si="16"/>
        <v>0</v>
      </c>
      <c r="Q31" s="3">
        <f t="shared" si="16"/>
        <v>0</v>
      </c>
      <c r="R31" s="3">
        <f t="shared" si="16"/>
        <v>0</v>
      </c>
      <c r="S31" s="3">
        <f t="shared" si="16"/>
        <v>50</v>
      </c>
      <c r="T31" s="3">
        <f t="shared" si="16"/>
        <v>0</v>
      </c>
    </row>
    <row r="32" spans="1:20" x14ac:dyDescent="0.15">
      <c r="A32" s="5">
        <v>1</v>
      </c>
      <c r="B32" s="5" t="s">
        <v>6</v>
      </c>
      <c r="C32" s="6">
        <f t="shared" ref="C32:C33" si="17">D32+H32</f>
        <v>3852</v>
      </c>
      <c r="D32" s="6">
        <f t="shared" ref="D32:D33" si="18">SUM(E32:G32)</f>
        <v>3432</v>
      </c>
      <c r="E32" s="6">
        <v>3432</v>
      </c>
      <c r="F32" s="6"/>
      <c r="G32" s="6"/>
      <c r="H32" s="6">
        <f t="shared" si="3"/>
        <v>420</v>
      </c>
      <c r="I32" s="6">
        <f t="shared" si="4"/>
        <v>0</v>
      </c>
      <c r="J32" s="6"/>
      <c r="K32" s="6"/>
      <c r="L32" s="6"/>
      <c r="M32" s="6"/>
      <c r="N32" s="6">
        <v>370</v>
      </c>
      <c r="O32" s="6">
        <f t="shared" si="5"/>
        <v>50</v>
      </c>
      <c r="P32" s="6"/>
      <c r="Q32" s="6"/>
      <c r="R32" s="6"/>
      <c r="S32" s="6">
        <v>50</v>
      </c>
      <c r="T32" s="6"/>
    </row>
    <row r="33" spans="1:20" x14ac:dyDescent="0.15">
      <c r="A33" s="5">
        <v>2</v>
      </c>
      <c r="B33" s="5" t="s">
        <v>34</v>
      </c>
      <c r="C33" s="6">
        <f t="shared" si="17"/>
        <v>-2</v>
      </c>
      <c r="D33" s="6">
        <f t="shared" si="18"/>
        <v>0</v>
      </c>
      <c r="E33" s="6"/>
      <c r="F33" s="6"/>
      <c r="G33" s="6"/>
      <c r="H33" s="6">
        <f t="shared" si="3"/>
        <v>-2</v>
      </c>
      <c r="I33" s="6">
        <f t="shared" si="4"/>
        <v>-2</v>
      </c>
      <c r="J33" s="6"/>
      <c r="K33" s="6"/>
      <c r="L33" s="6">
        <v>-2</v>
      </c>
      <c r="M33" s="6"/>
      <c r="N33" s="6"/>
      <c r="O33" s="6">
        <f t="shared" si="5"/>
        <v>0</v>
      </c>
      <c r="P33" s="6"/>
      <c r="Q33" s="6"/>
      <c r="R33" s="6"/>
      <c r="S33" s="6"/>
      <c r="T33" s="6"/>
    </row>
    <row r="34" spans="1:20" s="4" customFormat="1" x14ac:dyDescent="0.15">
      <c r="A34" s="9" t="s">
        <v>17</v>
      </c>
      <c r="B34" s="9" t="s">
        <v>18</v>
      </c>
      <c r="C34" s="3">
        <f t="shared" ref="C34:T34" si="19">SUM(C35:C38)</f>
        <v>1280</v>
      </c>
      <c r="D34" s="3">
        <f t="shared" si="19"/>
        <v>572</v>
      </c>
      <c r="E34" s="3">
        <f t="shared" si="19"/>
        <v>287</v>
      </c>
      <c r="F34" s="3">
        <f t="shared" si="19"/>
        <v>285</v>
      </c>
      <c r="G34" s="3">
        <f t="shared" si="19"/>
        <v>0</v>
      </c>
      <c r="H34" s="3">
        <f t="shared" si="19"/>
        <v>708</v>
      </c>
      <c r="I34" s="3">
        <f t="shared" si="19"/>
        <v>0</v>
      </c>
      <c r="J34" s="3">
        <f t="shared" si="19"/>
        <v>0</v>
      </c>
      <c r="K34" s="3">
        <f t="shared" si="19"/>
        <v>0</v>
      </c>
      <c r="L34" s="3">
        <f t="shared" si="19"/>
        <v>0</v>
      </c>
      <c r="M34" s="3">
        <f t="shared" si="19"/>
        <v>0</v>
      </c>
      <c r="N34" s="3">
        <f t="shared" si="19"/>
        <v>650</v>
      </c>
      <c r="O34" s="3">
        <f t="shared" si="19"/>
        <v>58</v>
      </c>
      <c r="P34" s="3">
        <f t="shared" si="19"/>
        <v>-22</v>
      </c>
      <c r="Q34" s="3">
        <f t="shared" si="19"/>
        <v>0</v>
      </c>
      <c r="R34" s="3">
        <f t="shared" si="19"/>
        <v>0</v>
      </c>
      <c r="S34" s="3">
        <f t="shared" si="19"/>
        <v>80</v>
      </c>
      <c r="T34" s="3">
        <f t="shared" si="19"/>
        <v>0</v>
      </c>
    </row>
    <row r="35" spans="1:20" x14ac:dyDescent="0.15">
      <c r="A35" s="5">
        <v>1</v>
      </c>
      <c r="B35" s="5" t="s">
        <v>6</v>
      </c>
      <c r="C35" s="6">
        <f t="shared" ref="C35:C38" si="20">D35+H35</f>
        <v>995</v>
      </c>
      <c r="D35" s="6">
        <f t="shared" ref="D35:D38" si="21">SUM(E35:G35)</f>
        <v>287</v>
      </c>
      <c r="E35" s="6">
        <v>287</v>
      </c>
      <c r="F35" s="6"/>
      <c r="G35" s="6"/>
      <c r="H35" s="6">
        <f t="shared" ref="H35:H38" si="22">I35+N35+O35</f>
        <v>708</v>
      </c>
      <c r="I35" s="6">
        <f t="shared" ref="I35:I38" si="23">SUM(J35:M35)</f>
        <v>0</v>
      </c>
      <c r="J35" s="6"/>
      <c r="K35" s="6"/>
      <c r="L35" s="6"/>
      <c r="M35" s="6"/>
      <c r="N35" s="6">
        <v>650</v>
      </c>
      <c r="O35" s="6">
        <f t="shared" ref="O35:O38" si="24">SUM(P35:T35)</f>
        <v>58</v>
      </c>
      <c r="P35" s="6">
        <v>-22</v>
      </c>
      <c r="Q35" s="6"/>
      <c r="R35" s="6"/>
      <c r="S35" s="6">
        <v>80</v>
      </c>
      <c r="T35" s="6"/>
    </row>
    <row r="36" spans="1:20" x14ac:dyDescent="0.15">
      <c r="A36" s="5">
        <v>2</v>
      </c>
      <c r="B36" s="5" t="s">
        <v>35</v>
      </c>
      <c r="C36" s="6">
        <f t="shared" si="20"/>
        <v>104</v>
      </c>
      <c r="D36" s="6">
        <f t="shared" si="21"/>
        <v>104</v>
      </c>
      <c r="E36" s="6"/>
      <c r="F36" s="6">
        <v>104</v>
      </c>
      <c r="G36" s="6"/>
      <c r="H36" s="6">
        <f t="shared" si="22"/>
        <v>0</v>
      </c>
      <c r="I36" s="6">
        <f t="shared" si="23"/>
        <v>0</v>
      </c>
      <c r="J36" s="6"/>
      <c r="K36" s="6"/>
      <c r="L36" s="6"/>
      <c r="M36" s="6"/>
      <c r="N36" s="6"/>
      <c r="O36" s="6">
        <f t="shared" si="24"/>
        <v>0</v>
      </c>
      <c r="P36" s="6"/>
      <c r="Q36" s="6"/>
      <c r="R36" s="6"/>
      <c r="S36" s="6"/>
      <c r="T36" s="6"/>
    </row>
    <row r="37" spans="1:20" x14ac:dyDescent="0.15">
      <c r="A37" s="5">
        <v>3</v>
      </c>
      <c r="B37" s="5" t="s">
        <v>36</v>
      </c>
      <c r="C37" s="6">
        <f t="shared" si="20"/>
        <v>59</v>
      </c>
      <c r="D37" s="6">
        <f t="shared" si="21"/>
        <v>59</v>
      </c>
      <c r="E37" s="6"/>
      <c r="F37" s="6">
        <v>59</v>
      </c>
      <c r="G37" s="6"/>
      <c r="H37" s="6">
        <f t="shared" si="22"/>
        <v>0</v>
      </c>
      <c r="I37" s="6">
        <f t="shared" si="23"/>
        <v>0</v>
      </c>
      <c r="J37" s="6"/>
      <c r="K37" s="6"/>
      <c r="L37" s="6"/>
      <c r="M37" s="6"/>
      <c r="N37" s="6"/>
      <c r="O37" s="6">
        <f t="shared" si="24"/>
        <v>0</v>
      </c>
      <c r="P37" s="6"/>
      <c r="Q37" s="6"/>
      <c r="R37" s="6"/>
      <c r="S37" s="6"/>
      <c r="T37" s="6"/>
    </row>
    <row r="38" spans="1:20" x14ac:dyDescent="0.15">
      <c r="A38" s="5">
        <v>4</v>
      </c>
      <c r="B38" s="5" t="s">
        <v>37</v>
      </c>
      <c r="C38" s="6">
        <f t="shared" si="20"/>
        <v>122</v>
      </c>
      <c r="D38" s="6">
        <f t="shared" si="21"/>
        <v>122</v>
      </c>
      <c r="E38" s="6"/>
      <c r="F38" s="6">
        <v>122</v>
      </c>
      <c r="G38" s="6"/>
      <c r="H38" s="6">
        <f t="shared" si="22"/>
        <v>0</v>
      </c>
      <c r="I38" s="6">
        <f t="shared" si="23"/>
        <v>0</v>
      </c>
      <c r="J38" s="6"/>
      <c r="K38" s="6"/>
      <c r="L38" s="6"/>
      <c r="M38" s="6"/>
      <c r="N38" s="6"/>
      <c r="O38" s="6">
        <f t="shared" si="24"/>
        <v>0</v>
      </c>
      <c r="P38" s="6"/>
      <c r="Q38" s="6"/>
      <c r="R38" s="6"/>
      <c r="S38" s="6"/>
      <c r="T38" s="6"/>
    </row>
    <row r="39" spans="1:20" s="4" customFormat="1" x14ac:dyDescent="0.15">
      <c r="A39" s="9" t="s">
        <v>19</v>
      </c>
      <c r="B39" s="9" t="s">
        <v>20</v>
      </c>
      <c r="C39" s="3">
        <f t="shared" ref="C39:T39" si="25">SUM(C40:C42)</f>
        <v>1543</v>
      </c>
      <c r="D39" s="3">
        <f t="shared" si="25"/>
        <v>88</v>
      </c>
      <c r="E39" s="3">
        <f t="shared" si="25"/>
        <v>88</v>
      </c>
      <c r="F39" s="3">
        <f t="shared" si="25"/>
        <v>0</v>
      </c>
      <c r="G39" s="3">
        <f t="shared" si="25"/>
        <v>0</v>
      </c>
      <c r="H39" s="3">
        <f t="shared" si="25"/>
        <v>1455</v>
      </c>
      <c r="I39" s="3">
        <f t="shared" si="25"/>
        <v>961</v>
      </c>
      <c r="J39" s="3">
        <f t="shared" si="25"/>
        <v>0</v>
      </c>
      <c r="K39" s="3">
        <f t="shared" si="25"/>
        <v>0</v>
      </c>
      <c r="L39" s="3">
        <f t="shared" si="25"/>
        <v>0</v>
      </c>
      <c r="M39" s="3">
        <f t="shared" si="25"/>
        <v>961</v>
      </c>
      <c r="N39" s="3">
        <f t="shared" si="25"/>
        <v>400</v>
      </c>
      <c r="O39" s="3">
        <f t="shared" si="25"/>
        <v>94</v>
      </c>
      <c r="P39" s="3">
        <f t="shared" si="25"/>
        <v>0</v>
      </c>
      <c r="Q39" s="3">
        <f t="shared" si="25"/>
        <v>0</v>
      </c>
      <c r="R39" s="3">
        <f t="shared" si="25"/>
        <v>40</v>
      </c>
      <c r="S39" s="3">
        <f t="shared" si="25"/>
        <v>54</v>
      </c>
      <c r="T39" s="3">
        <f t="shared" si="25"/>
        <v>0</v>
      </c>
    </row>
    <row r="40" spans="1:20" x14ac:dyDescent="0.15">
      <c r="A40" s="5">
        <v>1</v>
      </c>
      <c r="B40" s="5" t="s">
        <v>38</v>
      </c>
      <c r="C40" s="6">
        <f t="shared" ref="C40:C42" si="26">D40+H40</f>
        <v>582</v>
      </c>
      <c r="D40" s="6">
        <f t="shared" ref="D40:D42" si="27">SUM(E40:G40)</f>
        <v>88</v>
      </c>
      <c r="E40" s="6">
        <v>88</v>
      </c>
      <c r="F40" s="6"/>
      <c r="G40" s="6"/>
      <c r="H40" s="6">
        <f t="shared" ref="H40:H45" si="28">I40+N40+O40</f>
        <v>494</v>
      </c>
      <c r="I40" s="6">
        <f t="shared" ref="I40:I42" si="29">SUM(J40:M40)</f>
        <v>0</v>
      </c>
      <c r="J40" s="6"/>
      <c r="K40" s="6"/>
      <c r="L40" s="6"/>
      <c r="M40" s="6"/>
      <c r="N40" s="6">
        <v>400</v>
      </c>
      <c r="O40" s="6">
        <f t="shared" ref="O40:O42" si="30">SUM(P40:T40)</f>
        <v>94</v>
      </c>
      <c r="P40" s="6"/>
      <c r="Q40" s="6"/>
      <c r="R40" s="6">
        <v>40</v>
      </c>
      <c r="S40" s="6">
        <v>54</v>
      </c>
      <c r="T40" s="6"/>
    </row>
    <row r="41" spans="1:20" x14ac:dyDescent="0.15">
      <c r="A41" s="5">
        <v>2</v>
      </c>
      <c r="B41" s="5" t="s">
        <v>39</v>
      </c>
      <c r="C41" s="6">
        <f t="shared" si="26"/>
        <v>99</v>
      </c>
      <c r="D41" s="6">
        <f t="shared" si="27"/>
        <v>0</v>
      </c>
      <c r="E41" s="6"/>
      <c r="F41" s="6"/>
      <c r="G41" s="6"/>
      <c r="H41" s="6">
        <f t="shared" si="28"/>
        <v>99</v>
      </c>
      <c r="I41" s="6">
        <f t="shared" si="29"/>
        <v>99</v>
      </c>
      <c r="J41" s="6"/>
      <c r="K41" s="6"/>
      <c r="L41" s="6"/>
      <c r="M41" s="6">
        <v>99</v>
      </c>
      <c r="N41" s="6"/>
      <c r="O41" s="6">
        <f t="shared" si="30"/>
        <v>0</v>
      </c>
      <c r="P41" s="6"/>
      <c r="Q41" s="6"/>
      <c r="R41" s="6"/>
      <c r="S41" s="6"/>
      <c r="T41" s="6"/>
    </row>
    <row r="42" spans="1:20" x14ac:dyDescent="0.15">
      <c r="A42" s="5">
        <v>3</v>
      </c>
      <c r="B42" s="5" t="s">
        <v>40</v>
      </c>
      <c r="C42" s="6">
        <f t="shared" si="26"/>
        <v>862</v>
      </c>
      <c r="D42" s="6">
        <f t="shared" si="27"/>
        <v>0</v>
      </c>
      <c r="E42" s="6"/>
      <c r="F42" s="6"/>
      <c r="G42" s="6"/>
      <c r="H42" s="6">
        <f t="shared" si="28"/>
        <v>862</v>
      </c>
      <c r="I42" s="6">
        <f t="shared" si="29"/>
        <v>862</v>
      </c>
      <c r="J42" s="6"/>
      <c r="K42" s="6"/>
      <c r="L42" s="6"/>
      <c r="M42" s="6">
        <v>862</v>
      </c>
      <c r="N42" s="6"/>
      <c r="O42" s="6">
        <f t="shared" si="30"/>
        <v>0</v>
      </c>
      <c r="P42" s="6"/>
      <c r="Q42" s="6"/>
      <c r="R42" s="6"/>
      <c r="S42" s="6"/>
      <c r="T42" s="6"/>
    </row>
    <row r="43" spans="1:20" s="4" customFormat="1" x14ac:dyDescent="0.15">
      <c r="A43" s="9" t="s">
        <v>21</v>
      </c>
      <c r="B43" s="9" t="s">
        <v>22</v>
      </c>
      <c r="C43" s="3">
        <f t="shared" ref="C43:T43" si="31">SUM(C44:C45)</f>
        <v>318</v>
      </c>
      <c r="D43" s="3">
        <f t="shared" si="31"/>
        <v>0</v>
      </c>
      <c r="E43" s="3">
        <f t="shared" si="31"/>
        <v>0</v>
      </c>
      <c r="F43" s="3">
        <f t="shared" si="31"/>
        <v>0</v>
      </c>
      <c r="G43" s="3">
        <f t="shared" si="31"/>
        <v>0</v>
      </c>
      <c r="H43" s="3">
        <f t="shared" si="31"/>
        <v>318</v>
      </c>
      <c r="I43" s="3">
        <f t="shared" si="31"/>
        <v>100</v>
      </c>
      <c r="J43" s="3">
        <f t="shared" si="31"/>
        <v>100</v>
      </c>
      <c r="K43" s="3">
        <f t="shared" si="31"/>
        <v>0</v>
      </c>
      <c r="L43" s="3">
        <f t="shared" si="31"/>
        <v>0</v>
      </c>
      <c r="M43" s="3">
        <f t="shared" si="31"/>
        <v>0</v>
      </c>
      <c r="N43" s="3">
        <f t="shared" si="31"/>
        <v>0</v>
      </c>
      <c r="O43" s="3">
        <f t="shared" si="31"/>
        <v>218</v>
      </c>
      <c r="P43" s="3">
        <f t="shared" si="31"/>
        <v>0</v>
      </c>
      <c r="Q43" s="3">
        <f t="shared" si="31"/>
        <v>8</v>
      </c>
      <c r="R43" s="3">
        <f t="shared" si="31"/>
        <v>10</v>
      </c>
      <c r="S43" s="3">
        <f t="shared" si="31"/>
        <v>0</v>
      </c>
      <c r="T43" s="3">
        <f t="shared" si="31"/>
        <v>200</v>
      </c>
    </row>
    <row r="44" spans="1:20" x14ac:dyDescent="0.15">
      <c r="A44" s="5">
        <v>1</v>
      </c>
      <c r="B44" s="5" t="s">
        <v>49</v>
      </c>
      <c r="C44" s="6">
        <f t="shared" ref="C44:C45" si="32">D44+H44</f>
        <v>8</v>
      </c>
      <c r="D44" s="6">
        <f t="shared" ref="D44:D45" si="33">SUM(E44:G44)</f>
        <v>0</v>
      </c>
      <c r="E44" s="6"/>
      <c r="F44" s="6"/>
      <c r="G44" s="6"/>
      <c r="H44" s="6">
        <f t="shared" si="28"/>
        <v>8</v>
      </c>
      <c r="I44" s="6">
        <f t="shared" ref="I44:I45" si="34">SUM(J44:M44)</f>
        <v>0</v>
      </c>
      <c r="J44" s="6"/>
      <c r="K44" s="6"/>
      <c r="L44" s="6"/>
      <c r="M44" s="6"/>
      <c r="N44" s="6"/>
      <c r="O44" s="6">
        <f t="shared" ref="O44:O45" si="35">SUM(P44:T44)</f>
        <v>8</v>
      </c>
      <c r="P44" s="6"/>
      <c r="Q44" s="6">
        <v>8</v>
      </c>
      <c r="R44" s="6"/>
      <c r="S44" s="6"/>
      <c r="T44" s="6"/>
    </row>
    <row r="45" spans="1:20" x14ac:dyDescent="0.15">
      <c r="A45" s="5">
        <v>2</v>
      </c>
      <c r="B45" s="5" t="s">
        <v>48</v>
      </c>
      <c r="C45" s="6">
        <f t="shared" si="32"/>
        <v>310</v>
      </c>
      <c r="D45" s="6">
        <f t="shared" si="33"/>
        <v>0</v>
      </c>
      <c r="E45" s="6"/>
      <c r="F45" s="6"/>
      <c r="G45" s="6"/>
      <c r="H45" s="6">
        <f t="shared" si="28"/>
        <v>310</v>
      </c>
      <c r="I45" s="6">
        <f t="shared" si="34"/>
        <v>100</v>
      </c>
      <c r="J45" s="6">
        <v>100</v>
      </c>
      <c r="K45" s="6"/>
      <c r="L45" s="6"/>
      <c r="M45" s="6"/>
      <c r="N45" s="6"/>
      <c r="O45" s="6">
        <f t="shared" si="35"/>
        <v>210</v>
      </c>
      <c r="P45" s="6"/>
      <c r="Q45" s="6"/>
      <c r="R45" s="6">
        <v>10</v>
      </c>
      <c r="S45" s="6"/>
      <c r="T45" s="6">
        <v>200</v>
      </c>
    </row>
  </sheetData>
  <mergeCells count="31">
    <mergeCell ref="H5:H6"/>
    <mergeCell ref="I5:M5"/>
    <mergeCell ref="A1:B1"/>
    <mergeCell ref="A2:T2"/>
    <mergeCell ref="S3:T3"/>
    <mergeCell ref="H4:T4"/>
    <mergeCell ref="N5:N6"/>
    <mergeCell ref="O5:T5"/>
    <mergeCell ref="C4:C6"/>
    <mergeCell ref="B4:B6"/>
    <mergeCell ref="A4:A6"/>
    <mergeCell ref="D4:G4"/>
    <mergeCell ref="G5:G6"/>
    <mergeCell ref="F5:F6"/>
    <mergeCell ref="E5:E6"/>
    <mergeCell ref="D5:D6"/>
    <mergeCell ref="D7:G7"/>
    <mergeCell ref="D8:G8"/>
    <mergeCell ref="D9:G9"/>
    <mergeCell ref="D10:G10"/>
    <mergeCell ref="A11:B11"/>
    <mergeCell ref="A7:C7"/>
    <mergeCell ref="A8:C8"/>
    <mergeCell ref="A9:C9"/>
    <mergeCell ref="A10:C10"/>
    <mergeCell ref="H7:T7"/>
    <mergeCell ref="K8:N8"/>
    <mergeCell ref="K9:N9"/>
    <mergeCell ref="K10:N10"/>
    <mergeCell ref="Q10:R10"/>
    <mergeCell ref="Q9:R9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2021-09-24T09:26:33Z</dcterms:modified>
</cp:coreProperties>
</file>