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tabRatio="320"/>
  </bookViews>
  <sheets>
    <sheet name="项目计划表2" sheetId="2" r:id="rId1"/>
  </sheets>
  <definedNames>
    <definedName name="_xlnm._FilterDatabase" localSheetId="0" hidden="1">项目计划表2!#REF!</definedName>
  </definedNames>
  <calcPr calcId="144525"/>
</workbook>
</file>

<file path=xl/sharedStrings.xml><?xml version="1.0" encoding="utf-8"?>
<sst xmlns="http://schemas.openxmlformats.org/spreadsheetml/2006/main" count="81" uniqueCount="64">
  <si>
    <t>附件2</t>
  </si>
  <si>
    <t>林芝市巴宜区2019年扶贫资金项目完成情况</t>
  </si>
  <si>
    <t>制表单位：巴宜区产业脱贫组                                                                                                    制表时间：2019年12月2号</t>
  </si>
  <si>
    <t>序号</t>
  </si>
  <si>
    <t>县（区)、乡（镇）名称</t>
  </si>
  <si>
    <t>项目名称</t>
  </si>
  <si>
    <t>项目建设内容</t>
  </si>
  <si>
    <t>投资计划(万元)</t>
  </si>
  <si>
    <t>项目完成情况</t>
  </si>
  <si>
    <t>备注</t>
  </si>
  <si>
    <t>总投资</t>
  </si>
  <si>
    <t>中央财政资金</t>
  </si>
  <si>
    <t>自治区财政资金</t>
  </si>
  <si>
    <t>地（市）级资金</t>
  </si>
  <si>
    <t xml:space="preserve">县本级资金  </t>
  </si>
  <si>
    <t>援藏资金</t>
  </si>
  <si>
    <t>银行贷款</t>
  </si>
  <si>
    <t xml:space="preserve">项目单位自筹   </t>
  </si>
  <si>
    <t>一、生产发展（含产业项目）类</t>
  </si>
  <si>
    <t>巴宜区布久乡</t>
  </si>
  <si>
    <t>巴宜区布久乡甲日卡村农机维修建设项目</t>
  </si>
  <si>
    <t>完善加工生产条件，购置农机加工设备及配套设施</t>
  </si>
  <si>
    <t>已完工</t>
  </si>
  <si>
    <t>巴宜区八一镇</t>
  </si>
  <si>
    <t>藏猪产业饲料加工主设备厂房扩建项目</t>
  </si>
  <si>
    <t>建设设备塔主体厂房，引进相关技术团队，开发生产饲料产品</t>
  </si>
  <si>
    <t>巴宜区百巴镇</t>
  </si>
  <si>
    <t>巴宜区百巴镇强嘎村索果自然村玉米种植项目</t>
  </si>
  <si>
    <t>种植玉米500亩，包括购买玉米种子、肥料地膜，播种机等配套设备；</t>
  </si>
  <si>
    <t>巴宜区八一镇公众村藏鸡养殖项目</t>
  </si>
  <si>
    <t>在原有养殖基础上增加10000只藏鸡，配套相关设施设备</t>
  </si>
  <si>
    <t>巴宜区米瑞乡</t>
  </si>
  <si>
    <t>巴宜区米瑞乡金玉农业科技产业园建设项目</t>
  </si>
  <si>
    <t>园区占地900余亩，建智能大棚，现代化标准连体塑料温棚，水肥一体化等配套设施。</t>
  </si>
  <si>
    <t>巴宜区八一镇拉嘎娘灵芝种植项目</t>
  </si>
  <si>
    <t>修建23座灵芝种植大棚，发展灵芝种植</t>
  </si>
  <si>
    <t>已完成60%</t>
  </si>
  <si>
    <t>百巴镇开朗村奶牛养殖项目</t>
  </si>
  <si>
    <t>购置相关饲草料及相关配套设施</t>
  </si>
  <si>
    <t>已完成30%</t>
  </si>
  <si>
    <t>工布原乡旅游配套产业续建项目</t>
  </si>
  <si>
    <t>占地约5000平米，新建工布原乡旅游配套设施等相关工程。</t>
  </si>
  <si>
    <t>巴宜区布久乡嘎玛村西藏圣域农牧果树种植推广项目</t>
  </si>
  <si>
    <t>桃、苹果、葡萄新品种引进种植及相关配套设施</t>
  </si>
  <si>
    <t>巴宜区</t>
  </si>
  <si>
    <t>三岩片区易地搬迁安置群众养殖业配套资金</t>
  </si>
  <si>
    <t>三岩片区安置点养殖业项目配套</t>
  </si>
  <si>
    <t>正在制定实施方案</t>
  </si>
  <si>
    <t>二、基础设施建设</t>
  </si>
  <si>
    <t>百巴、八一、更章、鲁朗人饮设施项目</t>
  </si>
  <si>
    <t>四个搬迁安置点修建人饮设施</t>
  </si>
  <si>
    <t>巴宜区林芝镇</t>
  </si>
  <si>
    <t>林芝镇康扎村人居环境整治工程</t>
  </si>
  <si>
    <t>牲畜棚12栋，人行道两侧绿化、苗果、拆除房屋后绿化等</t>
  </si>
  <si>
    <t>已完成10%</t>
  </si>
  <si>
    <t>建筑产业构建园纬三路</t>
  </si>
  <si>
    <t>硬化道路、电气、给排水等</t>
  </si>
  <si>
    <t>已完成45%</t>
  </si>
  <si>
    <t>建筑产业构件园污水处理厂</t>
  </si>
  <si>
    <t xml:space="preserve"> 新建综合楼、污泥脱水间等附属设施</t>
  </si>
  <si>
    <t>二、生态保护建设</t>
  </si>
  <si>
    <t>四镇三乡</t>
  </si>
  <si>
    <t>生态岗位补助资金</t>
  </si>
  <si>
    <t>主要用于生态岗位人员补助，按照每人每年3500元的标准进行发放。</t>
  </si>
</sst>
</file>

<file path=xl/styles.xml><?xml version="1.0" encoding="utf-8"?>
<styleSheet xmlns="http://schemas.openxmlformats.org/spreadsheetml/2006/main">
  <numFmts count="9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178" formatCode="0.00_);[Red]\(0.00\)"/>
    <numFmt numFmtId="179" formatCode="0.00_ "/>
    <numFmt numFmtId="180" formatCode="0.0_);[Red]\(0.0\)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0" fillId="0" borderId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5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/>
    </xf>
    <xf numFmtId="0" fontId="4" fillId="0" borderId="0" xfId="50" applyNumberFormat="1" applyFont="1" applyFill="1" applyBorder="1" applyAlignment="1">
      <alignment horizontal="center" vertical="center" wrapText="1"/>
    </xf>
    <xf numFmtId="0" fontId="5" fillId="0" borderId="0" xfId="50" applyNumberFormat="1" applyFont="1" applyFill="1" applyBorder="1" applyAlignment="1">
      <alignment horizontal="left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justify" vertical="center" wrapText="1"/>
    </xf>
    <xf numFmtId="178" fontId="5" fillId="0" borderId="1" xfId="0" applyNumberFormat="1" applyFont="1" applyFill="1" applyBorder="1" applyAlignment="1">
      <alignment horizontal="justify" vertical="center" wrapText="1"/>
    </xf>
    <xf numFmtId="178" fontId="6" fillId="0" borderId="1" xfId="0" applyNumberFormat="1" applyFont="1" applyFill="1" applyBorder="1" applyAlignment="1">
      <alignment horizontal="justify" vertical="center" wrapText="1"/>
    </xf>
    <xf numFmtId="176" fontId="1" fillId="0" borderId="1" xfId="0" applyNumberFormat="1" applyFont="1" applyFill="1" applyBorder="1" applyAlignment="1">
      <alignment horizontal="justify" vertical="center" wrapText="1"/>
    </xf>
    <xf numFmtId="177" fontId="7" fillId="0" borderId="2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justify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justify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justify" vertical="center" wrapText="1"/>
    </xf>
    <xf numFmtId="178" fontId="9" fillId="0" borderId="2" xfId="0" applyNumberFormat="1" applyFont="1" applyFill="1" applyBorder="1" applyAlignment="1">
      <alignment horizontal="justify" vertical="center" wrapText="1"/>
    </xf>
    <xf numFmtId="178" fontId="9" fillId="0" borderId="3" xfId="0" applyNumberFormat="1" applyFont="1" applyFill="1" applyBorder="1" applyAlignment="1">
      <alignment horizontal="justify" vertical="center" wrapText="1"/>
    </xf>
    <xf numFmtId="178" fontId="9" fillId="0" borderId="4" xfId="0" applyNumberFormat="1" applyFont="1" applyFill="1" applyBorder="1" applyAlignment="1">
      <alignment horizontal="justify" vertical="center" wrapText="1"/>
    </xf>
    <xf numFmtId="179" fontId="7" fillId="0" borderId="2" xfId="0" applyNumberFormat="1" applyFont="1" applyFill="1" applyBorder="1" applyAlignment="1">
      <alignment horizontal="justify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180" fontId="5" fillId="0" borderId="1" xfId="50" applyNumberFormat="1" applyFont="1" applyFill="1" applyBorder="1" applyAlignment="1">
      <alignment horizontal="center" vertical="center" wrapText="1"/>
    </xf>
    <xf numFmtId="0" fontId="5" fillId="0" borderId="6" xfId="5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justify" vertical="center" wrapText="1"/>
    </xf>
    <xf numFmtId="176" fontId="9" fillId="0" borderId="1" xfId="0" applyNumberFormat="1" applyFont="1" applyFill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常规_副本西藏自治区贫困县统筹整合使用财政涉农资金情况统计表（模版）参考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685800</xdr:colOff>
      <xdr:row>4</xdr:row>
      <xdr:rowOff>56515</xdr:rowOff>
    </xdr:from>
    <xdr:to>
      <xdr:col>8</xdr:col>
      <xdr:colOff>685800</xdr:colOff>
      <xdr:row>4</xdr:row>
      <xdr:rowOff>56515</xdr:rowOff>
    </xdr:to>
    <xdr:sp>
      <xdr:nvSpPr>
        <xdr:cNvPr id="2" name="Line 1"/>
        <xdr:cNvSpPr/>
      </xdr:nvSpPr>
      <xdr:spPr>
        <a:xfrm>
          <a:off x="8095615" y="1774190"/>
          <a:ext cx="0" cy="0"/>
        </a:xfrm>
        <a:prstGeom prst="line">
          <a:avLst/>
        </a:prstGeom>
        <a:ln w="9525">
          <a:noFill/>
        </a:ln>
      </xdr:spPr>
    </xdr:sp>
    <xdr:clientData/>
  </xdr:twoCellAnchor>
  <xdr:twoCellAnchor>
    <xdr:from>
      <xdr:col>11</xdr:col>
      <xdr:colOff>257175</xdr:colOff>
      <xdr:row>4</xdr:row>
      <xdr:rowOff>56515</xdr:rowOff>
    </xdr:from>
    <xdr:to>
      <xdr:col>11</xdr:col>
      <xdr:colOff>257175</xdr:colOff>
      <xdr:row>4</xdr:row>
      <xdr:rowOff>56515</xdr:rowOff>
    </xdr:to>
    <xdr:sp>
      <xdr:nvSpPr>
        <xdr:cNvPr id="3" name="Line 2"/>
        <xdr:cNvSpPr/>
      </xdr:nvSpPr>
      <xdr:spPr>
        <a:xfrm>
          <a:off x="9903460" y="1774190"/>
          <a:ext cx="0" cy="0"/>
        </a:xfrm>
        <a:prstGeom prst="line">
          <a:avLst/>
        </a:prstGeom>
        <a:ln w="9525">
          <a:noFill/>
        </a:ln>
      </xdr:spPr>
    </xdr:sp>
    <xdr:clientData/>
  </xdr:twoCellAnchor>
  <xdr:twoCellAnchor>
    <xdr:from>
      <xdr:col>8</xdr:col>
      <xdr:colOff>685800</xdr:colOff>
      <xdr:row>4</xdr:row>
      <xdr:rowOff>56515</xdr:rowOff>
    </xdr:from>
    <xdr:to>
      <xdr:col>8</xdr:col>
      <xdr:colOff>685800</xdr:colOff>
      <xdr:row>4</xdr:row>
      <xdr:rowOff>56515</xdr:rowOff>
    </xdr:to>
    <xdr:sp>
      <xdr:nvSpPr>
        <xdr:cNvPr id="4" name="Line 1"/>
        <xdr:cNvSpPr/>
      </xdr:nvSpPr>
      <xdr:spPr>
        <a:xfrm>
          <a:off x="8095615" y="1774190"/>
          <a:ext cx="0" cy="0"/>
        </a:xfrm>
        <a:prstGeom prst="line">
          <a:avLst/>
        </a:prstGeom>
        <a:ln w="9525">
          <a:noFill/>
        </a:ln>
      </xdr:spPr>
    </xdr:sp>
    <xdr:clientData/>
  </xdr:twoCellAnchor>
  <xdr:twoCellAnchor>
    <xdr:from>
      <xdr:col>11</xdr:col>
      <xdr:colOff>257175</xdr:colOff>
      <xdr:row>4</xdr:row>
      <xdr:rowOff>56515</xdr:rowOff>
    </xdr:from>
    <xdr:to>
      <xdr:col>11</xdr:col>
      <xdr:colOff>257175</xdr:colOff>
      <xdr:row>4</xdr:row>
      <xdr:rowOff>56515</xdr:rowOff>
    </xdr:to>
    <xdr:sp>
      <xdr:nvSpPr>
        <xdr:cNvPr id="5" name="Line 2"/>
        <xdr:cNvSpPr/>
      </xdr:nvSpPr>
      <xdr:spPr>
        <a:xfrm>
          <a:off x="9903460" y="1774190"/>
          <a:ext cx="0" cy="0"/>
        </a:xfrm>
        <a:prstGeom prst="line">
          <a:avLst/>
        </a:prstGeom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view="pageBreakPreview" zoomScaleNormal="85" zoomScaleSheetLayoutView="100" workbookViewId="0">
      <pane ySplit="1" topLeftCell="A2" activePane="bottomLeft" state="frozen"/>
      <selection/>
      <selection pane="bottomLeft" activeCell="H5" sqref="H5"/>
    </sheetView>
  </sheetViews>
  <sheetFormatPr defaultColWidth="9" defaultRowHeight="14.25" customHeight="1"/>
  <cols>
    <col min="1" max="1" width="5.70833333333333" style="1" customWidth="1"/>
    <col min="2" max="2" width="11.375" style="1" customWidth="1"/>
    <col min="3" max="3" width="12.625" style="1" customWidth="1"/>
    <col min="4" max="4" width="25.625" style="1" customWidth="1"/>
    <col min="5" max="5" width="12.1333333333333" style="1" customWidth="1"/>
    <col min="6" max="6" width="10.7083333333333" style="1" customWidth="1"/>
    <col min="7" max="7" width="9.81666666666667" style="1" customWidth="1"/>
    <col min="8" max="8" width="9.25" style="1"/>
    <col min="9" max="9" width="10" style="1" customWidth="1"/>
    <col min="10" max="10" width="9" style="1"/>
    <col min="11" max="11" width="10.35" style="1" customWidth="1"/>
    <col min="12" max="13" width="11.0666666666667" style="1" customWidth="1"/>
    <col min="14" max="14" width="11.9666666666667" style="1" customWidth="1"/>
    <col min="15" max="16384" width="9" style="1"/>
  </cols>
  <sheetData>
    <row r="1" s="1" customFormat="1" ht="40" customHeight="1" spans="1:14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34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29.25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31.5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/>
      <c r="I4" s="6"/>
      <c r="J4" s="6"/>
      <c r="K4" s="6"/>
      <c r="L4" s="6"/>
      <c r="M4" s="26" t="s">
        <v>8</v>
      </c>
      <c r="N4" s="6" t="s">
        <v>9</v>
      </c>
    </row>
    <row r="5" s="1" customFormat="1" ht="47.25" customHeight="1" spans="1:14">
      <c r="A5" s="6"/>
      <c r="B5" s="6"/>
      <c r="C5" s="6"/>
      <c r="D5" s="6"/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27" t="s">
        <v>17</v>
      </c>
      <c r="M5" s="28"/>
      <c r="N5" s="6"/>
    </row>
    <row r="6" s="1" customFormat="1" ht="46" customHeight="1" spans="1:14">
      <c r="A6" s="7"/>
      <c r="B6" s="8" t="s">
        <v>18</v>
      </c>
      <c r="C6" s="8"/>
      <c r="D6" s="8"/>
      <c r="E6" s="9">
        <f t="shared" ref="E6:Q6" si="0">SUM(E7:E16)</f>
        <v>6140.57</v>
      </c>
      <c r="F6" s="9">
        <f t="shared" si="0"/>
        <v>779.87</v>
      </c>
      <c r="G6" s="9">
        <f t="shared" si="0"/>
        <v>420</v>
      </c>
      <c r="H6" s="9">
        <f t="shared" si="0"/>
        <v>0</v>
      </c>
      <c r="I6" s="9">
        <f t="shared" si="0"/>
        <v>2080</v>
      </c>
      <c r="J6" s="9">
        <f t="shared" si="0"/>
        <v>0</v>
      </c>
      <c r="K6" s="9">
        <f t="shared" si="0"/>
        <v>1000</v>
      </c>
      <c r="L6" s="9">
        <f t="shared" si="0"/>
        <v>1860.7</v>
      </c>
      <c r="M6" s="9"/>
      <c r="N6" s="21"/>
    </row>
    <row r="7" s="1" customFormat="1" ht="76" customHeight="1" spans="1:14">
      <c r="A7" s="10">
        <v>1</v>
      </c>
      <c r="B7" s="11" t="s">
        <v>19</v>
      </c>
      <c r="C7" s="12" t="s">
        <v>20</v>
      </c>
      <c r="D7" s="12" t="s">
        <v>21</v>
      </c>
      <c r="E7" s="13">
        <v>5</v>
      </c>
      <c r="F7" s="13">
        <v>0</v>
      </c>
      <c r="G7" s="13"/>
      <c r="H7" s="13"/>
      <c r="I7" s="12">
        <v>5</v>
      </c>
      <c r="J7" s="13"/>
      <c r="K7" s="12"/>
      <c r="L7" s="12"/>
      <c r="M7" s="12" t="s">
        <v>22</v>
      </c>
      <c r="N7" s="29"/>
    </row>
    <row r="8" s="1" customFormat="1" ht="81" customHeight="1" spans="1:14">
      <c r="A8" s="10">
        <v>2</v>
      </c>
      <c r="B8" s="11" t="s">
        <v>23</v>
      </c>
      <c r="C8" s="12" t="s">
        <v>24</v>
      </c>
      <c r="D8" s="12" t="s">
        <v>25</v>
      </c>
      <c r="E8" s="13">
        <v>330</v>
      </c>
      <c r="F8" s="13"/>
      <c r="G8" s="13"/>
      <c r="H8" s="13"/>
      <c r="I8" s="12">
        <v>330</v>
      </c>
      <c r="J8" s="13"/>
      <c r="K8" s="12"/>
      <c r="L8" s="12"/>
      <c r="M8" s="12" t="s">
        <v>22</v>
      </c>
      <c r="N8" s="29"/>
    </row>
    <row r="9" s="1" customFormat="1" ht="76" customHeight="1" spans="1:14">
      <c r="A9" s="10">
        <v>3</v>
      </c>
      <c r="B9" s="11" t="s">
        <v>26</v>
      </c>
      <c r="C9" s="12" t="s">
        <v>27</v>
      </c>
      <c r="D9" s="12" t="s">
        <v>28</v>
      </c>
      <c r="E9" s="13">
        <v>30</v>
      </c>
      <c r="F9" s="13"/>
      <c r="G9" s="13"/>
      <c r="H9" s="13"/>
      <c r="I9" s="12">
        <v>30</v>
      </c>
      <c r="J9" s="13"/>
      <c r="K9" s="12"/>
      <c r="L9" s="12"/>
      <c r="M9" s="12" t="s">
        <v>22</v>
      </c>
      <c r="N9" s="29"/>
    </row>
    <row r="10" s="1" customFormat="1" ht="73" customHeight="1" spans="1:14">
      <c r="A10" s="10">
        <v>4</v>
      </c>
      <c r="B10" s="11" t="s">
        <v>23</v>
      </c>
      <c r="C10" s="12" t="s">
        <v>29</v>
      </c>
      <c r="D10" s="12" t="s">
        <v>30</v>
      </c>
      <c r="E10" s="13">
        <v>50</v>
      </c>
      <c r="F10" s="13"/>
      <c r="G10" s="13"/>
      <c r="H10" s="13"/>
      <c r="I10" s="12">
        <v>50</v>
      </c>
      <c r="J10" s="13"/>
      <c r="K10" s="12"/>
      <c r="L10" s="12"/>
      <c r="M10" s="12" t="s">
        <v>22</v>
      </c>
      <c r="N10" s="29"/>
    </row>
    <row r="11" s="1" customFormat="1" ht="57" spans="1:14">
      <c r="A11" s="10">
        <v>5</v>
      </c>
      <c r="B11" s="11" t="s">
        <v>31</v>
      </c>
      <c r="C11" s="12" t="s">
        <v>32</v>
      </c>
      <c r="D11" s="12" t="s">
        <v>33</v>
      </c>
      <c r="E11" s="13">
        <f>SUM(F11:L11)</f>
        <v>2300</v>
      </c>
      <c r="F11" s="13">
        <v>109.3</v>
      </c>
      <c r="G11" s="13"/>
      <c r="H11" s="13"/>
      <c r="I11" s="12"/>
      <c r="J11" s="13"/>
      <c r="K11" s="12">
        <v>1000</v>
      </c>
      <c r="L11" s="12">
        <v>1190.7</v>
      </c>
      <c r="M11" s="12" t="s">
        <v>22</v>
      </c>
      <c r="N11" s="29"/>
    </row>
    <row r="12" s="1" customFormat="1" ht="75" customHeight="1" spans="1:14">
      <c r="A12" s="10">
        <v>6</v>
      </c>
      <c r="B12" s="11" t="s">
        <v>23</v>
      </c>
      <c r="C12" s="14" t="s">
        <v>34</v>
      </c>
      <c r="D12" s="14" t="s">
        <v>35</v>
      </c>
      <c r="E12" s="13">
        <v>80</v>
      </c>
      <c r="F12" s="13"/>
      <c r="G12" s="13">
        <v>80</v>
      </c>
      <c r="H12" s="13"/>
      <c r="I12" s="12"/>
      <c r="J12" s="13"/>
      <c r="K12" s="12"/>
      <c r="L12" s="12"/>
      <c r="M12" s="12" t="s">
        <v>36</v>
      </c>
      <c r="N12" s="29"/>
    </row>
    <row r="13" s="1" customFormat="1" ht="94" customHeight="1" spans="1:14">
      <c r="A13" s="10">
        <v>7</v>
      </c>
      <c r="B13" s="11" t="s">
        <v>26</v>
      </c>
      <c r="C13" s="14" t="s">
        <v>37</v>
      </c>
      <c r="D13" s="14" t="s">
        <v>38</v>
      </c>
      <c r="E13" s="13">
        <v>40</v>
      </c>
      <c r="F13" s="13"/>
      <c r="G13" s="13">
        <v>40</v>
      </c>
      <c r="H13" s="13"/>
      <c r="I13" s="12"/>
      <c r="J13" s="13"/>
      <c r="K13" s="12"/>
      <c r="L13" s="12"/>
      <c r="M13" s="12" t="s">
        <v>39</v>
      </c>
      <c r="N13" s="29"/>
    </row>
    <row r="14" s="1" customFormat="1" ht="63" customHeight="1" spans="1:14">
      <c r="A14" s="10">
        <v>8</v>
      </c>
      <c r="B14" s="15" t="s">
        <v>19</v>
      </c>
      <c r="C14" s="15" t="s">
        <v>40</v>
      </c>
      <c r="D14" s="15" t="s">
        <v>41</v>
      </c>
      <c r="E14" s="13">
        <v>2335</v>
      </c>
      <c r="F14" s="13"/>
      <c r="G14" s="13"/>
      <c r="H14" s="13"/>
      <c r="I14" s="13">
        <v>1665</v>
      </c>
      <c r="J14" s="13"/>
      <c r="K14" s="13"/>
      <c r="L14" s="13">
        <v>670</v>
      </c>
      <c r="M14" s="13" t="s">
        <v>36</v>
      </c>
      <c r="N14" s="29"/>
    </row>
    <row r="15" s="1" customFormat="1" ht="95" customHeight="1" spans="1:14">
      <c r="A15" s="10">
        <v>9</v>
      </c>
      <c r="B15" s="11" t="s">
        <v>19</v>
      </c>
      <c r="C15" s="12" t="s">
        <v>42</v>
      </c>
      <c r="D15" s="12" t="s">
        <v>43</v>
      </c>
      <c r="E15" s="13">
        <f>SUM(F15:L15)</f>
        <v>300</v>
      </c>
      <c r="F15" s="13"/>
      <c r="G15" s="13">
        <v>300</v>
      </c>
      <c r="H15" s="13"/>
      <c r="I15" s="12"/>
      <c r="J15" s="13"/>
      <c r="K15" s="12"/>
      <c r="L15" s="12"/>
      <c r="M15" s="12" t="s">
        <v>39</v>
      </c>
      <c r="N15" s="29"/>
    </row>
    <row r="16" s="1" customFormat="1" ht="81" customHeight="1" spans="1:14">
      <c r="A16" s="10">
        <v>10</v>
      </c>
      <c r="B16" s="15" t="s">
        <v>44</v>
      </c>
      <c r="C16" s="12" t="s">
        <v>45</v>
      </c>
      <c r="D16" s="12" t="s">
        <v>46</v>
      </c>
      <c r="E16" s="13">
        <v>670.57</v>
      </c>
      <c r="F16" s="13">
        <v>670.57</v>
      </c>
      <c r="G16" s="13"/>
      <c r="H16" s="13"/>
      <c r="I16" s="12"/>
      <c r="J16" s="13"/>
      <c r="K16" s="12"/>
      <c r="L16" s="12"/>
      <c r="M16" s="12" t="s">
        <v>47</v>
      </c>
      <c r="N16" s="29"/>
    </row>
    <row r="17" s="1" customFormat="1" ht="31" customHeight="1" spans="1:14">
      <c r="A17" s="10"/>
      <c r="B17" s="16" t="s">
        <v>48</v>
      </c>
      <c r="C17" s="17"/>
      <c r="D17" s="18"/>
      <c r="E17" s="19">
        <f t="shared" ref="E17:Q17" si="1">E18+E19+E20+E21</f>
        <v>9928.61</v>
      </c>
      <c r="F17" s="19">
        <f t="shared" si="1"/>
        <v>817.14</v>
      </c>
      <c r="G17" s="19">
        <f t="shared" si="1"/>
        <v>687.76</v>
      </c>
      <c r="H17" s="19">
        <f t="shared" si="1"/>
        <v>384</v>
      </c>
      <c r="I17" s="19">
        <f t="shared" si="1"/>
        <v>1056</v>
      </c>
      <c r="J17" s="19">
        <f t="shared" si="1"/>
        <v>0</v>
      </c>
      <c r="K17" s="19">
        <f t="shared" si="1"/>
        <v>0</v>
      </c>
      <c r="L17" s="19">
        <f t="shared" si="1"/>
        <v>6983.71</v>
      </c>
      <c r="M17" s="19"/>
      <c r="N17" s="30"/>
    </row>
    <row r="18" s="1" customFormat="1" ht="63" customHeight="1" spans="1:14">
      <c r="A18" s="10">
        <v>1</v>
      </c>
      <c r="B18" s="20" t="s">
        <v>44</v>
      </c>
      <c r="C18" s="20" t="s">
        <v>49</v>
      </c>
      <c r="D18" s="12" t="s">
        <v>50</v>
      </c>
      <c r="E18" s="13">
        <v>349.81</v>
      </c>
      <c r="F18" s="13"/>
      <c r="G18" s="13"/>
      <c r="H18" s="13">
        <v>349.81</v>
      </c>
      <c r="I18" s="12"/>
      <c r="J18" s="13"/>
      <c r="K18" s="12"/>
      <c r="L18" s="12"/>
      <c r="M18" s="12" t="s">
        <v>22</v>
      </c>
      <c r="N18" s="29"/>
    </row>
    <row r="19" s="1" customFormat="1" ht="69" customHeight="1" spans="1:14">
      <c r="A19" s="10">
        <v>2</v>
      </c>
      <c r="B19" s="20" t="s">
        <v>51</v>
      </c>
      <c r="C19" s="20" t="s">
        <v>52</v>
      </c>
      <c r="D19" s="12" t="s">
        <v>53</v>
      </c>
      <c r="E19" s="13">
        <v>2816.98</v>
      </c>
      <c r="F19" s="13"/>
      <c r="G19" s="13">
        <v>92.14</v>
      </c>
      <c r="H19" s="13">
        <v>34.19</v>
      </c>
      <c r="I19" s="12">
        <v>670.22</v>
      </c>
      <c r="J19" s="13"/>
      <c r="K19" s="12"/>
      <c r="L19" s="12">
        <v>2020.43</v>
      </c>
      <c r="M19" s="12" t="s">
        <v>54</v>
      </c>
      <c r="N19" s="29"/>
    </row>
    <row r="20" s="1" customFormat="1" ht="49" customHeight="1" spans="1:14">
      <c r="A20" s="10">
        <v>3</v>
      </c>
      <c r="B20" s="20" t="s">
        <v>23</v>
      </c>
      <c r="C20" s="20" t="s">
        <v>55</v>
      </c>
      <c r="D20" s="12" t="s">
        <v>56</v>
      </c>
      <c r="E20" s="13">
        <v>4851.02</v>
      </c>
      <c r="F20" s="13">
        <v>724.9</v>
      </c>
      <c r="G20" s="13">
        <v>534</v>
      </c>
      <c r="H20" s="13"/>
      <c r="I20" s="13">
        <v>8.17</v>
      </c>
      <c r="J20" s="13"/>
      <c r="K20" s="13"/>
      <c r="L20" s="13">
        <v>3583.95</v>
      </c>
      <c r="M20" s="13" t="s">
        <v>57</v>
      </c>
      <c r="N20" s="29"/>
    </row>
    <row r="21" s="1" customFormat="1" ht="51" customHeight="1" spans="1:14">
      <c r="A21" s="10">
        <v>4</v>
      </c>
      <c r="B21" s="20" t="s">
        <v>23</v>
      </c>
      <c r="C21" s="20" t="s">
        <v>58</v>
      </c>
      <c r="D21" s="12" t="s">
        <v>59</v>
      </c>
      <c r="E21" s="13">
        <v>1910.8</v>
      </c>
      <c r="F21" s="13">
        <v>92.24</v>
      </c>
      <c r="G21" s="13">
        <v>61.62</v>
      </c>
      <c r="H21" s="13"/>
      <c r="I21" s="12">
        <v>377.61</v>
      </c>
      <c r="J21" s="13"/>
      <c r="K21" s="12"/>
      <c r="L21" s="12">
        <v>1379.33</v>
      </c>
      <c r="M21" s="12" t="s">
        <v>54</v>
      </c>
      <c r="N21" s="29"/>
    </row>
    <row r="22" customHeight="1" spans="1:14">
      <c r="A22" s="21"/>
      <c r="B22" s="22" t="s">
        <v>60</v>
      </c>
      <c r="C22" s="23"/>
      <c r="D22" s="24"/>
      <c r="E22" s="19">
        <f t="shared" ref="E22:L22" si="2">E23</f>
        <v>748.25</v>
      </c>
      <c r="F22" s="19">
        <f t="shared" si="2"/>
        <v>400</v>
      </c>
      <c r="G22" s="19">
        <f t="shared" si="2"/>
        <v>300</v>
      </c>
      <c r="H22" s="19">
        <f t="shared" si="2"/>
        <v>48.25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L22" s="19">
        <f t="shared" si="2"/>
        <v>0</v>
      </c>
      <c r="M22" s="12"/>
      <c r="N22" s="12"/>
    </row>
    <row r="23" ht="54" customHeight="1" spans="1:14">
      <c r="A23" s="10">
        <v>1</v>
      </c>
      <c r="B23" s="11" t="s">
        <v>61</v>
      </c>
      <c r="C23" s="15" t="s">
        <v>62</v>
      </c>
      <c r="D23" s="11" t="s">
        <v>63</v>
      </c>
      <c r="E23" s="25">
        <v>748.25</v>
      </c>
      <c r="F23" s="25">
        <v>400</v>
      </c>
      <c r="G23" s="25">
        <v>300</v>
      </c>
      <c r="H23" s="25">
        <v>48.25</v>
      </c>
      <c r="I23" s="25"/>
      <c r="J23" s="25"/>
      <c r="K23" s="25"/>
      <c r="L23" s="25"/>
      <c r="M23" s="12" t="s">
        <v>22</v>
      </c>
      <c r="N23" s="12"/>
    </row>
  </sheetData>
  <mergeCells count="11">
    <mergeCell ref="A1:B1"/>
    <mergeCell ref="A2:N2"/>
    <mergeCell ref="A3:N3"/>
    <mergeCell ref="E4:L4"/>
    <mergeCell ref="B17:C17"/>
    <mergeCell ref="A4:A5"/>
    <mergeCell ref="B4:B5"/>
    <mergeCell ref="C4:C5"/>
    <mergeCell ref="D4:D5"/>
    <mergeCell ref="M4:M5"/>
    <mergeCell ref="N4:N5"/>
  </mergeCells>
  <printOptions horizontalCentered="1"/>
  <pageMargins left="0" right="0" top="0.79" bottom="0.59" header="0.51" footer="0.51"/>
  <pageSetup paperSize="9" scale="80" orientation="landscape"/>
  <headerFooter alignWithMargins="0" scaleWithDoc="0"/>
  <ignoredErrors>
    <ignoredError sqref="E15 E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项目计划表2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WHATEVER</cp:lastModifiedBy>
  <dcterms:created xsi:type="dcterms:W3CDTF">2018-10-11T08:05:00Z</dcterms:created>
  <cp:lastPrinted>2019-09-29T09:25:00Z</cp:lastPrinted>
  <dcterms:modified xsi:type="dcterms:W3CDTF">2020-02-05T04:06:25Z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